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S:\Shared\dem sheets\"/>
    </mc:Choice>
  </mc:AlternateContent>
  <bookViews>
    <workbookView xWindow="0" yWindow="0" windowWidth="25605" windowHeight="14340" firstSheet="7" activeTab="7"/>
  </bookViews>
  <sheets>
    <sheet name="Computer Use" sheetId="1" state="hidden" r:id="rId1"/>
    <sheet name="Internet Use" sheetId="2" state="hidden" r:id="rId2"/>
    <sheet name="Online Activities" sheetId="4" state="hidden" r:id="rId3"/>
    <sheet name="Internet Service" sheetId="3" state="hidden" r:id="rId4"/>
    <sheet name="Reasons Not Online" sheetId="5" state="hidden" r:id="rId5"/>
    <sheet name="Lower Price" sheetId="6" state="hidden" r:id="rId6"/>
    <sheet name="Other Technology Use" sheetId="7" state="hidden" r:id="rId7"/>
    <sheet name="Internet Graphics" sheetId="8" r:id="rId8"/>
    <sheet name="Other Technology Graphics" sheetId="9" r:id="rId9"/>
  </sheets>
  <definedNames>
    <definedName name="_xlnm.Print_Area" localSheetId="0">'Computer Use'!$A$1:$AA$59</definedName>
    <definedName name="_xlnm.Print_Area" localSheetId="3">'Internet Service'!$A$1:$U$59</definedName>
    <definedName name="_xlnm.Print_Area" localSheetId="1">'Internet Use'!$A$1:$AA$59</definedName>
    <definedName name="_xlnm.Print_Area" localSheetId="5">'Lower Price'!$A$1:$AA$59</definedName>
    <definedName name="_xlnm.Print_Area" localSheetId="2">'Online Activities'!$A$1:$AA$59</definedName>
    <definedName name="_xlnm.Print_Area" localSheetId="4">'Reasons Not Online'!$A$1:$U$59</definedName>
    <definedName name="_xlnm.Print_Titles" localSheetId="0">'Computer Use'!$1:$5</definedName>
    <definedName name="_xlnm.Print_Titles" localSheetId="3">'Internet Service'!$1:$5</definedName>
    <definedName name="_xlnm.Print_Titles" localSheetId="1">'Internet Use'!$1:$5</definedName>
    <definedName name="_xlnm.Print_Titles" localSheetId="5">'Lower Price'!$1:$5</definedName>
    <definedName name="_xlnm.Print_Titles" localSheetId="2">'Online Activities'!$1:$5</definedName>
    <definedName name="_xlnm.Print_Titles" localSheetId="4">'Reasons Not Online'!$1:$5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9" i="8" l="1"/>
  <c r="K68" i="8"/>
  <c r="B6" i="9" l="1"/>
  <c r="B5" i="9"/>
  <c r="B4" i="9"/>
  <c r="B3" i="9"/>
  <c r="B2" i="9"/>
  <c r="B73" i="8" l="1"/>
  <c r="B72" i="8"/>
  <c r="B71" i="8"/>
  <c r="B70" i="8"/>
  <c r="B69" i="8"/>
  <c r="B68" i="8"/>
  <c r="K42" i="8"/>
  <c r="K41" i="8"/>
  <c r="K40" i="8"/>
  <c r="K39" i="8"/>
  <c r="K38" i="8"/>
  <c r="K37" i="8"/>
  <c r="K36" i="8"/>
  <c r="B42" i="8"/>
  <c r="B41" i="8"/>
  <c r="B40" i="8"/>
  <c r="B39" i="8"/>
  <c r="B38" i="8"/>
  <c r="B37" i="8"/>
  <c r="B36" i="8"/>
  <c r="K7" i="8"/>
  <c r="K6" i="8"/>
  <c r="K5" i="8"/>
  <c r="K4" i="8"/>
  <c r="K3" i="8"/>
  <c r="K2" i="8"/>
  <c r="B7" i="8"/>
  <c r="B6" i="8"/>
  <c r="B5" i="8"/>
  <c r="B4" i="8"/>
  <c r="B3" i="8"/>
  <c r="B2" i="8"/>
  <c r="E57" i="6" l="1"/>
  <c r="D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G57" i="5"/>
  <c r="D57" i="5"/>
  <c r="J57" i="5"/>
  <c r="M57" i="5"/>
  <c r="AI57" i="5" s="1"/>
  <c r="P57" i="5"/>
  <c r="S57" i="5"/>
  <c r="V57" i="5"/>
  <c r="Y57" i="5"/>
  <c r="AB57" i="5"/>
  <c r="AE57" i="5"/>
  <c r="AH57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AI6" i="5"/>
  <c r="F57" i="6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9" i="5"/>
  <c r="AC28" i="5"/>
  <c r="AC27" i="5"/>
  <c r="AC26" i="5"/>
  <c r="AC25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8" i="5"/>
  <c r="AC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I56" i="5"/>
  <c r="AI55" i="5"/>
  <c r="AI54" i="5"/>
  <c r="AI53" i="5"/>
  <c r="AI52" i="5"/>
  <c r="AI51" i="5"/>
  <c r="AI50" i="5"/>
  <c r="AI49" i="5"/>
  <c r="AI48" i="5"/>
  <c r="AI47" i="5"/>
  <c r="AI46" i="5"/>
  <c r="AI45" i="5"/>
  <c r="AI44" i="5"/>
  <c r="AI43" i="5"/>
  <c r="AI42" i="5"/>
  <c r="AI41" i="5"/>
  <c r="AI40" i="5"/>
  <c r="AI39" i="5"/>
  <c r="AI38" i="5"/>
  <c r="AI37" i="5"/>
  <c r="AI36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F6" i="5"/>
  <c r="AC6" i="5"/>
  <c r="Z6" i="5"/>
  <c r="W6" i="5"/>
  <c r="T6" i="5"/>
  <c r="Q6" i="5"/>
  <c r="N6" i="5"/>
  <c r="K6" i="5"/>
  <c r="H6" i="5"/>
  <c r="E6" i="5"/>
  <c r="AC57" i="4"/>
  <c r="AB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Y57" i="4"/>
  <c r="Z57" i="4" s="1"/>
  <c r="X57" i="4"/>
  <c r="U57" i="4"/>
  <c r="T57" i="4"/>
  <c r="Q57" i="4"/>
  <c r="R57" i="4" s="1"/>
  <c r="P57" i="4"/>
  <c r="M57" i="4"/>
  <c r="L57" i="4"/>
  <c r="I57" i="4"/>
  <c r="H57" i="4"/>
  <c r="E57" i="4"/>
  <c r="D57" i="4"/>
  <c r="Z56" i="4"/>
  <c r="V56" i="4"/>
  <c r="R56" i="4"/>
  <c r="N56" i="4"/>
  <c r="J56" i="4"/>
  <c r="F56" i="4"/>
  <c r="Z55" i="4"/>
  <c r="V55" i="4"/>
  <c r="R55" i="4"/>
  <c r="N55" i="4"/>
  <c r="J55" i="4"/>
  <c r="F55" i="4"/>
  <c r="Z54" i="4"/>
  <c r="V54" i="4"/>
  <c r="R54" i="4"/>
  <c r="N54" i="4"/>
  <c r="J54" i="4"/>
  <c r="F54" i="4"/>
  <c r="Z53" i="4"/>
  <c r="V53" i="4"/>
  <c r="R53" i="4"/>
  <c r="N53" i="4"/>
  <c r="J53" i="4"/>
  <c r="F53" i="4"/>
  <c r="Z52" i="4"/>
  <c r="V52" i="4"/>
  <c r="R52" i="4"/>
  <c r="N52" i="4"/>
  <c r="J52" i="4"/>
  <c r="F52" i="4"/>
  <c r="Z51" i="4"/>
  <c r="V51" i="4"/>
  <c r="R51" i="4"/>
  <c r="N51" i="4"/>
  <c r="J51" i="4"/>
  <c r="F51" i="4"/>
  <c r="Z50" i="4"/>
  <c r="V50" i="4"/>
  <c r="R50" i="4"/>
  <c r="N50" i="4"/>
  <c r="J50" i="4"/>
  <c r="F50" i="4"/>
  <c r="Z49" i="4"/>
  <c r="V49" i="4"/>
  <c r="R49" i="4"/>
  <c r="N49" i="4"/>
  <c r="J49" i="4"/>
  <c r="F49" i="4"/>
  <c r="Z48" i="4"/>
  <c r="V48" i="4"/>
  <c r="R48" i="4"/>
  <c r="N48" i="4"/>
  <c r="J48" i="4"/>
  <c r="F48" i="4"/>
  <c r="Z47" i="4"/>
  <c r="V47" i="4"/>
  <c r="R47" i="4"/>
  <c r="N47" i="4"/>
  <c r="J47" i="4"/>
  <c r="F47" i="4"/>
  <c r="Z46" i="4"/>
  <c r="V46" i="4"/>
  <c r="R46" i="4"/>
  <c r="N46" i="4"/>
  <c r="J46" i="4"/>
  <c r="F46" i="4"/>
  <c r="Z45" i="4"/>
  <c r="V45" i="4"/>
  <c r="R45" i="4"/>
  <c r="N45" i="4"/>
  <c r="J45" i="4"/>
  <c r="F45" i="4"/>
  <c r="Z44" i="4"/>
  <c r="V44" i="4"/>
  <c r="R44" i="4"/>
  <c r="N44" i="4"/>
  <c r="J44" i="4"/>
  <c r="F44" i="4"/>
  <c r="Z43" i="4"/>
  <c r="V43" i="4"/>
  <c r="R43" i="4"/>
  <c r="N43" i="4"/>
  <c r="J43" i="4"/>
  <c r="F43" i="4"/>
  <c r="Z42" i="4"/>
  <c r="V42" i="4"/>
  <c r="R42" i="4"/>
  <c r="N42" i="4"/>
  <c r="J42" i="4"/>
  <c r="F42" i="4"/>
  <c r="Z41" i="4"/>
  <c r="V41" i="4"/>
  <c r="R41" i="4"/>
  <c r="N41" i="4"/>
  <c r="J41" i="4"/>
  <c r="F41" i="4"/>
  <c r="Z40" i="4"/>
  <c r="V40" i="4"/>
  <c r="R40" i="4"/>
  <c r="N40" i="4"/>
  <c r="J40" i="4"/>
  <c r="F40" i="4"/>
  <c r="Z39" i="4"/>
  <c r="V39" i="4"/>
  <c r="R39" i="4"/>
  <c r="N39" i="4"/>
  <c r="J39" i="4"/>
  <c r="F39" i="4"/>
  <c r="Z38" i="4"/>
  <c r="V38" i="4"/>
  <c r="R38" i="4"/>
  <c r="N38" i="4"/>
  <c r="J38" i="4"/>
  <c r="F38" i="4"/>
  <c r="Z37" i="4"/>
  <c r="V37" i="4"/>
  <c r="R37" i="4"/>
  <c r="N37" i="4"/>
  <c r="J37" i="4"/>
  <c r="F37" i="4"/>
  <c r="Z36" i="4"/>
  <c r="V36" i="4"/>
  <c r="R36" i="4"/>
  <c r="N36" i="4"/>
  <c r="J36" i="4"/>
  <c r="F36" i="4"/>
  <c r="Z35" i="4"/>
  <c r="V35" i="4"/>
  <c r="R35" i="4"/>
  <c r="N35" i="4"/>
  <c r="J35" i="4"/>
  <c r="F35" i="4"/>
  <c r="Z34" i="4"/>
  <c r="V34" i="4"/>
  <c r="R34" i="4"/>
  <c r="N34" i="4"/>
  <c r="J34" i="4"/>
  <c r="F34" i="4"/>
  <c r="Z33" i="4"/>
  <c r="V33" i="4"/>
  <c r="R33" i="4"/>
  <c r="N33" i="4"/>
  <c r="J33" i="4"/>
  <c r="F33" i="4"/>
  <c r="Z32" i="4"/>
  <c r="V32" i="4"/>
  <c r="R32" i="4"/>
  <c r="N32" i="4"/>
  <c r="J32" i="4"/>
  <c r="F32" i="4"/>
  <c r="Z31" i="4"/>
  <c r="V31" i="4"/>
  <c r="R31" i="4"/>
  <c r="N31" i="4"/>
  <c r="J31" i="4"/>
  <c r="F31" i="4"/>
  <c r="Z30" i="4"/>
  <c r="V30" i="4"/>
  <c r="R30" i="4"/>
  <c r="N30" i="4"/>
  <c r="J30" i="4"/>
  <c r="F30" i="4"/>
  <c r="Z29" i="4"/>
  <c r="V29" i="4"/>
  <c r="R29" i="4"/>
  <c r="N29" i="4"/>
  <c r="J29" i="4"/>
  <c r="F29" i="4"/>
  <c r="Z28" i="4"/>
  <c r="V28" i="4"/>
  <c r="R28" i="4"/>
  <c r="N28" i="4"/>
  <c r="J28" i="4"/>
  <c r="F28" i="4"/>
  <c r="Z27" i="4"/>
  <c r="V27" i="4"/>
  <c r="R27" i="4"/>
  <c r="N27" i="4"/>
  <c r="J27" i="4"/>
  <c r="F27" i="4"/>
  <c r="Z26" i="4"/>
  <c r="V26" i="4"/>
  <c r="R26" i="4"/>
  <c r="N26" i="4"/>
  <c r="J26" i="4"/>
  <c r="F26" i="4"/>
  <c r="Z25" i="4"/>
  <c r="V25" i="4"/>
  <c r="R25" i="4"/>
  <c r="N25" i="4"/>
  <c r="J25" i="4"/>
  <c r="F25" i="4"/>
  <c r="Z24" i="4"/>
  <c r="V24" i="4"/>
  <c r="R24" i="4"/>
  <c r="N24" i="4"/>
  <c r="J24" i="4"/>
  <c r="F24" i="4"/>
  <c r="Z23" i="4"/>
  <c r="V23" i="4"/>
  <c r="R23" i="4"/>
  <c r="N23" i="4"/>
  <c r="J23" i="4"/>
  <c r="F23" i="4"/>
  <c r="Z22" i="4"/>
  <c r="V22" i="4"/>
  <c r="R22" i="4"/>
  <c r="N22" i="4"/>
  <c r="J22" i="4"/>
  <c r="F22" i="4"/>
  <c r="Z21" i="4"/>
  <c r="V21" i="4"/>
  <c r="R21" i="4"/>
  <c r="N21" i="4"/>
  <c r="J21" i="4"/>
  <c r="F21" i="4"/>
  <c r="Z20" i="4"/>
  <c r="V20" i="4"/>
  <c r="R20" i="4"/>
  <c r="N20" i="4"/>
  <c r="J20" i="4"/>
  <c r="F20" i="4"/>
  <c r="Z19" i="4"/>
  <c r="V19" i="4"/>
  <c r="R19" i="4"/>
  <c r="N19" i="4"/>
  <c r="J19" i="4"/>
  <c r="F19" i="4"/>
  <c r="Z18" i="4"/>
  <c r="V18" i="4"/>
  <c r="R18" i="4"/>
  <c r="N18" i="4"/>
  <c r="J18" i="4"/>
  <c r="F18" i="4"/>
  <c r="Z17" i="4"/>
  <c r="V17" i="4"/>
  <c r="R17" i="4"/>
  <c r="N17" i="4"/>
  <c r="J17" i="4"/>
  <c r="F17" i="4"/>
  <c r="Z16" i="4"/>
  <c r="V16" i="4"/>
  <c r="R16" i="4"/>
  <c r="N16" i="4"/>
  <c r="J16" i="4"/>
  <c r="F16" i="4"/>
  <c r="Z15" i="4"/>
  <c r="V15" i="4"/>
  <c r="R15" i="4"/>
  <c r="N15" i="4"/>
  <c r="J15" i="4"/>
  <c r="F15" i="4"/>
  <c r="Z14" i="4"/>
  <c r="V14" i="4"/>
  <c r="R14" i="4"/>
  <c r="N14" i="4"/>
  <c r="J14" i="4"/>
  <c r="F14" i="4"/>
  <c r="Z13" i="4"/>
  <c r="V13" i="4"/>
  <c r="R13" i="4"/>
  <c r="N13" i="4"/>
  <c r="J13" i="4"/>
  <c r="F13" i="4"/>
  <c r="Z12" i="4"/>
  <c r="V12" i="4"/>
  <c r="R12" i="4"/>
  <c r="N12" i="4"/>
  <c r="J12" i="4"/>
  <c r="F12" i="4"/>
  <c r="Z11" i="4"/>
  <c r="V11" i="4"/>
  <c r="R11" i="4"/>
  <c r="N11" i="4"/>
  <c r="J11" i="4"/>
  <c r="F11" i="4"/>
  <c r="Z10" i="4"/>
  <c r="V10" i="4"/>
  <c r="R10" i="4"/>
  <c r="N10" i="4"/>
  <c r="J10" i="4"/>
  <c r="F10" i="4"/>
  <c r="Z9" i="4"/>
  <c r="V9" i="4"/>
  <c r="R9" i="4"/>
  <c r="N9" i="4"/>
  <c r="J9" i="4"/>
  <c r="F9" i="4"/>
  <c r="Z8" i="4"/>
  <c r="V8" i="4"/>
  <c r="R8" i="4"/>
  <c r="N8" i="4"/>
  <c r="J8" i="4"/>
  <c r="F8" i="4"/>
  <c r="Z7" i="4"/>
  <c r="V7" i="4"/>
  <c r="R7" i="4"/>
  <c r="N7" i="4"/>
  <c r="J7" i="4"/>
  <c r="F7" i="4"/>
  <c r="Z6" i="4"/>
  <c r="V6" i="4"/>
  <c r="R6" i="4"/>
  <c r="N6" i="4"/>
  <c r="J6" i="4"/>
  <c r="F6" i="4"/>
  <c r="AC57" i="5"/>
  <c r="Z57" i="5"/>
  <c r="AD57" i="4"/>
  <c r="N57" i="4"/>
  <c r="J57" i="4"/>
  <c r="V57" i="4"/>
  <c r="F57" i="4"/>
  <c r="V57" i="3"/>
  <c r="W57" i="3" s="1"/>
  <c r="D57" i="3"/>
  <c r="T57" i="3" s="1"/>
  <c r="G57" i="3"/>
  <c r="J57" i="3"/>
  <c r="M57" i="3"/>
  <c r="P57" i="3"/>
  <c r="S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W6" i="3"/>
  <c r="T6" i="3"/>
  <c r="Q6" i="3"/>
  <c r="N6" i="3"/>
  <c r="K6" i="3"/>
  <c r="H6" i="3"/>
  <c r="E6" i="3"/>
  <c r="Y57" i="2"/>
  <c r="X57" i="2"/>
  <c r="U57" i="2"/>
  <c r="V57" i="2" s="1"/>
  <c r="T57" i="2"/>
  <c r="Q57" i="2"/>
  <c r="P57" i="2"/>
  <c r="M57" i="2"/>
  <c r="N57" i="2" s="1"/>
  <c r="L57" i="2"/>
  <c r="I57" i="2"/>
  <c r="H57" i="2"/>
  <c r="E57" i="2"/>
  <c r="F57" i="2" s="1"/>
  <c r="D57" i="2"/>
  <c r="Z56" i="2"/>
  <c r="V56" i="2"/>
  <c r="R56" i="2"/>
  <c r="N56" i="2"/>
  <c r="J56" i="2"/>
  <c r="F56" i="2"/>
  <c r="Z55" i="2"/>
  <c r="V55" i="2"/>
  <c r="R55" i="2"/>
  <c r="N55" i="2"/>
  <c r="J55" i="2"/>
  <c r="F55" i="2"/>
  <c r="Z54" i="2"/>
  <c r="V54" i="2"/>
  <c r="R54" i="2"/>
  <c r="N54" i="2"/>
  <c r="J54" i="2"/>
  <c r="F54" i="2"/>
  <c r="Z53" i="2"/>
  <c r="V53" i="2"/>
  <c r="R53" i="2"/>
  <c r="N53" i="2"/>
  <c r="J53" i="2"/>
  <c r="F53" i="2"/>
  <c r="Z52" i="2"/>
  <c r="V52" i="2"/>
  <c r="R52" i="2"/>
  <c r="N52" i="2"/>
  <c r="J52" i="2"/>
  <c r="F52" i="2"/>
  <c r="Z51" i="2"/>
  <c r="V51" i="2"/>
  <c r="R51" i="2"/>
  <c r="N51" i="2"/>
  <c r="J51" i="2"/>
  <c r="F51" i="2"/>
  <c r="Z50" i="2"/>
  <c r="V50" i="2"/>
  <c r="R50" i="2"/>
  <c r="N50" i="2"/>
  <c r="J50" i="2"/>
  <c r="F50" i="2"/>
  <c r="Z49" i="2"/>
  <c r="V49" i="2"/>
  <c r="R49" i="2"/>
  <c r="N49" i="2"/>
  <c r="J49" i="2"/>
  <c r="F49" i="2"/>
  <c r="Z48" i="2"/>
  <c r="V48" i="2"/>
  <c r="R48" i="2"/>
  <c r="N48" i="2"/>
  <c r="J48" i="2"/>
  <c r="F48" i="2"/>
  <c r="Z47" i="2"/>
  <c r="V47" i="2"/>
  <c r="R47" i="2"/>
  <c r="N47" i="2"/>
  <c r="J47" i="2"/>
  <c r="F47" i="2"/>
  <c r="Z46" i="2"/>
  <c r="V46" i="2"/>
  <c r="R46" i="2"/>
  <c r="N46" i="2"/>
  <c r="J46" i="2"/>
  <c r="F46" i="2"/>
  <c r="Z45" i="2"/>
  <c r="V45" i="2"/>
  <c r="R45" i="2"/>
  <c r="N45" i="2"/>
  <c r="J45" i="2"/>
  <c r="F45" i="2"/>
  <c r="Z44" i="2"/>
  <c r="V44" i="2"/>
  <c r="R44" i="2"/>
  <c r="N44" i="2"/>
  <c r="J44" i="2"/>
  <c r="F44" i="2"/>
  <c r="Z43" i="2"/>
  <c r="V43" i="2"/>
  <c r="R43" i="2"/>
  <c r="N43" i="2"/>
  <c r="J43" i="2"/>
  <c r="F43" i="2"/>
  <c r="Z42" i="2"/>
  <c r="V42" i="2"/>
  <c r="R42" i="2"/>
  <c r="N42" i="2"/>
  <c r="J42" i="2"/>
  <c r="F42" i="2"/>
  <c r="Z41" i="2"/>
  <c r="V41" i="2"/>
  <c r="R41" i="2"/>
  <c r="N41" i="2"/>
  <c r="J41" i="2"/>
  <c r="F41" i="2"/>
  <c r="Z40" i="2"/>
  <c r="V40" i="2"/>
  <c r="R40" i="2"/>
  <c r="N40" i="2"/>
  <c r="J40" i="2"/>
  <c r="F40" i="2"/>
  <c r="Z39" i="2"/>
  <c r="V39" i="2"/>
  <c r="R39" i="2"/>
  <c r="N39" i="2"/>
  <c r="J39" i="2"/>
  <c r="F39" i="2"/>
  <c r="Z38" i="2"/>
  <c r="V38" i="2"/>
  <c r="R38" i="2"/>
  <c r="N38" i="2"/>
  <c r="J38" i="2"/>
  <c r="F38" i="2"/>
  <c r="Z37" i="2"/>
  <c r="V37" i="2"/>
  <c r="R37" i="2"/>
  <c r="N37" i="2"/>
  <c r="J37" i="2"/>
  <c r="F37" i="2"/>
  <c r="Z36" i="2"/>
  <c r="V36" i="2"/>
  <c r="R36" i="2"/>
  <c r="N36" i="2"/>
  <c r="J36" i="2"/>
  <c r="F36" i="2"/>
  <c r="Z35" i="2"/>
  <c r="V35" i="2"/>
  <c r="R35" i="2"/>
  <c r="N35" i="2"/>
  <c r="J35" i="2"/>
  <c r="F35" i="2"/>
  <c r="Z34" i="2"/>
  <c r="V34" i="2"/>
  <c r="R34" i="2"/>
  <c r="N34" i="2"/>
  <c r="J34" i="2"/>
  <c r="F34" i="2"/>
  <c r="Z33" i="2"/>
  <c r="V33" i="2"/>
  <c r="R33" i="2"/>
  <c r="N33" i="2"/>
  <c r="J33" i="2"/>
  <c r="F33" i="2"/>
  <c r="Z32" i="2"/>
  <c r="V32" i="2"/>
  <c r="R32" i="2"/>
  <c r="N32" i="2"/>
  <c r="J32" i="2"/>
  <c r="F32" i="2"/>
  <c r="Z31" i="2"/>
  <c r="V31" i="2"/>
  <c r="R31" i="2"/>
  <c r="N31" i="2"/>
  <c r="J31" i="2"/>
  <c r="F31" i="2"/>
  <c r="Z30" i="2"/>
  <c r="V30" i="2"/>
  <c r="R30" i="2"/>
  <c r="N30" i="2"/>
  <c r="J30" i="2"/>
  <c r="F30" i="2"/>
  <c r="Z29" i="2"/>
  <c r="V29" i="2"/>
  <c r="R29" i="2"/>
  <c r="N29" i="2"/>
  <c r="J29" i="2"/>
  <c r="F29" i="2"/>
  <c r="Z28" i="2"/>
  <c r="V28" i="2"/>
  <c r="R28" i="2"/>
  <c r="N28" i="2"/>
  <c r="J28" i="2"/>
  <c r="F28" i="2"/>
  <c r="Z27" i="2"/>
  <c r="V27" i="2"/>
  <c r="R27" i="2"/>
  <c r="N27" i="2"/>
  <c r="J27" i="2"/>
  <c r="F27" i="2"/>
  <c r="Z26" i="2"/>
  <c r="V26" i="2"/>
  <c r="R26" i="2"/>
  <c r="N26" i="2"/>
  <c r="J26" i="2"/>
  <c r="F26" i="2"/>
  <c r="Z25" i="2"/>
  <c r="V25" i="2"/>
  <c r="R25" i="2"/>
  <c r="N25" i="2"/>
  <c r="J25" i="2"/>
  <c r="F25" i="2"/>
  <c r="Z24" i="2"/>
  <c r="V24" i="2"/>
  <c r="R24" i="2"/>
  <c r="N24" i="2"/>
  <c r="J24" i="2"/>
  <c r="F24" i="2"/>
  <c r="Z23" i="2"/>
  <c r="V23" i="2"/>
  <c r="R23" i="2"/>
  <c r="N23" i="2"/>
  <c r="J23" i="2"/>
  <c r="F23" i="2"/>
  <c r="Z22" i="2"/>
  <c r="V22" i="2"/>
  <c r="R22" i="2"/>
  <c r="N22" i="2"/>
  <c r="J22" i="2"/>
  <c r="F22" i="2"/>
  <c r="Z21" i="2"/>
  <c r="V21" i="2"/>
  <c r="R21" i="2"/>
  <c r="N21" i="2"/>
  <c r="J21" i="2"/>
  <c r="F21" i="2"/>
  <c r="Z20" i="2"/>
  <c r="V20" i="2"/>
  <c r="R20" i="2"/>
  <c r="N20" i="2"/>
  <c r="J20" i="2"/>
  <c r="F20" i="2"/>
  <c r="Z19" i="2"/>
  <c r="V19" i="2"/>
  <c r="R19" i="2"/>
  <c r="N19" i="2"/>
  <c r="J19" i="2"/>
  <c r="F19" i="2"/>
  <c r="Z18" i="2"/>
  <c r="V18" i="2"/>
  <c r="R18" i="2"/>
  <c r="N18" i="2"/>
  <c r="J18" i="2"/>
  <c r="F18" i="2"/>
  <c r="Z17" i="2"/>
  <c r="V17" i="2"/>
  <c r="R17" i="2"/>
  <c r="N17" i="2"/>
  <c r="J17" i="2"/>
  <c r="F17" i="2"/>
  <c r="Z16" i="2"/>
  <c r="V16" i="2"/>
  <c r="R16" i="2"/>
  <c r="N16" i="2"/>
  <c r="J16" i="2"/>
  <c r="F16" i="2"/>
  <c r="Z15" i="2"/>
  <c r="V15" i="2"/>
  <c r="R15" i="2"/>
  <c r="N15" i="2"/>
  <c r="J15" i="2"/>
  <c r="F15" i="2"/>
  <c r="Z14" i="2"/>
  <c r="V14" i="2"/>
  <c r="R14" i="2"/>
  <c r="N14" i="2"/>
  <c r="J14" i="2"/>
  <c r="F14" i="2"/>
  <c r="Z13" i="2"/>
  <c r="V13" i="2"/>
  <c r="R13" i="2"/>
  <c r="N13" i="2"/>
  <c r="J13" i="2"/>
  <c r="F13" i="2"/>
  <c r="Z12" i="2"/>
  <c r="V12" i="2"/>
  <c r="R12" i="2"/>
  <c r="N12" i="2"/>
  <c r="J12" i="2"/>
  <c r="F12" i="2"/>
  <c r="Z11" i="2"/>
  <c r="V11" i="2"/>
  <c r="R11" i="2"/>
  <c r="N11" i="2"/>
  <c r="J11" i="2"/>
  <c r="F11" i="2"/>
  <c r="Z10" i="2"/>
  <c r="V10" i="2"/>
  <c r="R10" i="2"/>
  <c r="N10" i="2"/>
  <c r="J10" i="2"/>
  <c r="F10" i="2"/>
  <c r="Z9" i="2"/>
  <c r="V9" i="2"/>
  <c r="R9" i="2"/>
  <c r="N9" i="2"/>
  <c r="J9" i="2"/>
  <c r="F9" i="2"/>
  <c r="Z8" i="2"/>
  <c r="V8" i="2"/>
  <c r="R8" i="2"/>
  <c r="N8" i="2"/>
  <c r="J8" i="2"/>
  <c r="F8" i="2"/>
  <c r="Z7" i="2"/>
  <c r="V7" i="2"/>
  <c r="R7" i="2"/>
  <c r="N7" i="2"/>
  <c r="J7" i="2"/>
  <c r="F7" i="2"/>
  <c r="Z6" i="2"/>
  <c r="V6" i="2"/>
  <c r="R6" i="2"/>
  <c r="N6" i="2"/>
  <c r="J6" i="2"/>
  <c r="F6" i="2"/>
  <c r="Z57" i="2"/>
  <c r="J57" i="2"/>
  <c r="R57" i="2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U57" i="1"/>
  <c r="T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P57" i="1"/>
  <c r="R57" i="1" s="1"/>
  <c r="Q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57" i="1"/>
  <c r="L57" i="1"/>
  <c r="N57" i="1" s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57" i="1"/>
  <c r="I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57" i="1"/>
  <c r="D57" i="1"/>
  <c r="F57" i="1" s="1"/>
  <c r="J57" i="1"/>
  <c r="Z57" i="1"/>
  <c r="V57" i="1"/>
  <c r="N57" i="3" l="1"/>
  <c r="T57" i="5"/>
  <c r="K57" i="5"/>
  <c r="AF57" i="5"/>
  <c r="K57" i="3"/>
  <c r="Q57" i="5"/>
  <c r="W57" i="5"/>
  <c r="E57" i="5"/>
  <c r="H57" i="3"/>
  <c r="N57" i="5"/>
</calcChain>
</file>

<file path=xl/sharedStrings.xml><?xml version="1.0" encoding="utf-8"?>
<sst xmlns="http://schemas.openxmlformats.org/spreadsheetml/2006/main" count="607" uniqueCount="172">
  <si>
    <t>DESKTOP</t>
  </si>
  <si>
    <t>LAPTOP</t>
  </si>
  <si>
    <t>YES</t>
  </si>
  <si>
    <t>NO</t>
  </si>
  <si>
    <t>% YES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</si>
  <si>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</si>
  <si>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</si>
  <si>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</si>
  <si>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</si>
  <si>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</si>
  <si>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</si>
  <si>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</si>
  <si>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</si>
  <si>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</si>
  <si>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</si>
  <si>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</si>
  <si>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</si>
  <si>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</si>
  <si>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</si>
  <si>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</si>
  <si>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</si>
  <si>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</si>
  <si>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</si>
  <si>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</si>
  <si>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</si>
  <si>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</si>
  <si>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</si>
  <si>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</si>
  <si>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</si>
  <si>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</si>
  <si>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</si>
  <si>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</si>
  <si>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</si>
  <si>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</si>
  <si>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</si>
  <si>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</si>
  <si>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</si>
  <si>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</si>
  <si>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</si>
  <si>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</si>
  <si>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</si>
  <si>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</si>
  <si>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</si>
  <si>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</si>
  <si>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</si>
  <si>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</si>
  <si>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</si>
  <si>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</si>
  <si>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</si>
  <si>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</si>
  <si>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</si>
  <si>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</si>
  <si>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</si>
  <si>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</si>
  <si>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</si>
  <si>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</si>
  <si>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</si>
  <si>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SMART TV OR SYSTEM</t>
  </si>
  <si>
    <t>INTERNET WEARABLE</t>
  </si>
  <si>
    <t>SMART OR CELL PHONE</t>
  </si>
  <si>
    <t>TABLET OR E-BOOK</t>
  </si>
  <si>
    <t>Computer Use, July 2015</t>
  </si>
  <si>
    <t>Internet Use, July 2015</t>
  </si>
  <si>
    <t>HOME</t>
  </si>
  <si>
    <t>WORK</t>
  </si>
  <si>
    <t>SCHOOL</t>
  </si>
  <si>
    <t>CAFÉ</t>
  </si>
  <si>
    <t>TRAVEL</t>
  </si>
  <si>
    <t>LIBRARY, ETC.</t>
  </si>
  <si>
    <t>Which of the following is the most important factor regarding your Internet service at home?</t>
  </si>
  <si>
    <t>SPEED</t>
  </si>
  <si>
    <t>RELIABILITY</t>
  </si>
  <si>
    <t>AFFORDABILITY</t>
  </si>
  <si>
    <t>% SPEED</t>
  </si>
  <si>
    <t>% RELIABILITY</t>
  </si>
  <si>
    <t>% AFFORDABILITY</t>
  </si>
  <si>
    <t>SUPPORT</t>
  </si>
  <si>
    <t>% SUPPORT</t>
  </si>
  <si>
    <t>MOBILITY</t>
  </si>
  <si>
    <t>% MOBILITY</t>
  </si>
  <si>
    <t>LIMITS</t>
  </si>
  <si>
    <t>% LIMITS</t>
  </si>
  <si>
    <t>OTHER</t>
  </si>
  <si>
    <t>%OTHER</t>
  </si>
  <si>
    <t>EMAIL</t>
  </si>
  <si>
    <t>TEXT OR IM</t>
  </si>
  <si>
    <t>SOCIAL NETWORKING</t>
  </si>
  <si>
    <t>CONFERENCING</t>
  </si>
  <si>
    <t>WEB BROWSING</t>
  </si>
  <si>
    <t>VIDEO</t>
  </si>
  <si>
    <t>Online Activities, July 2015</t>
  </si>
  <si>
    <t>Internet Service, July 2015</t>
  </si>
  <si>
    <t>AUDIO</t>
  </si>
  <si>
    <t>Reasons Not Online, July 2015</t>
  </si>
  <si>
    <t>No Need</t>
  </si>
  <si>
    <t>No Interest</t>
  </si>
  <si>
    <t>% No Interest</t>
  </si>
  <si>
    <t>% No Need</t>
  </si>
  <si>
    <t>Can't Afford</t>
  </si>
  <si>
    <t>% Can't Afford</t>
  </si>
  <si>
    <t>Not Worth Cost</t>
  </si>
  <si>
    <t>% Not Worth Cost</t>
  </si>
  <si>
    <t>Use Elsewhere</t>
  </si>
  <si>
    <t>% Use Elsewhere</t>
  </si>
  <si>
    <t>Not Available</t>
  </si>
  <si>
    <t>% Not Available</t>
  </si>
  <si>
    <t>No Computer</t>
  </si>
  <si>
    <t>Security Concerns</t>
  </si>
  <si>
    <t>% Security Concerns</t>
  </si>
  <si>
    <t>Personal Safety</t>
  </si>
  <si>
    <t>% Personal Safety</t>
  </si>
  <si>
    <t>Household Moving</t>
  </si>
  <si>
    <t>% Household Moving</t>
  </si>
  <si>
    <t>Other</t>
  </si>
  <si>
    <t>% Other</t>
  </si>
  <si>
    <t>% No Computer</t>
  </si>
  <si>
    <t>WOULD IF LOWER</t>
  </si>
  <si>
    <t>Would you/your household buy home Internet service at a lower price?, July 2015</t>
  </si>
  <si>
    <t>*As of January 2017</t>
  </si>
  <si>
    <t>Drones per Capita</t>
  </si>
  <si>
    <t>FAA Registered Drones*</t>
  </si>
  <si>
    <t>State</t>
  </si>
  <si>
    <t>DRONES</t>
  </si>
  <si>
    <t>SOLAR ENERGY</t>
  </si>
  <si>
    <t>2016 Thousand Megawatt-Hours</t>
  </si>
  <si>
    <t>2014 Thousand Megawatt-Hours</t>
  </si>
  <si>
    <t>Stations</t>
  </si>
  <si>
    <t>Outlets</t>
  </si>
  <si>
    <t>Electric Charging</t>
  </si>
  <si>
    <t>Desktop Computer</t>
  </si>
  <si>
    <t>Laptop</t>
  </si>
  <si>
    <t>Tablet or E-Book</t>
  </si>
  <si>
    <t>Smart Phone or Cell Phone</t>
  </si>
  <si>
    <t>Internet wearable device (Apple Watch, etc.)</t>
  </si>
  <si>
    <t>Smart TV or similar Internet device (Roku, Xbox, etc.)</t>
  </si>
  <si>
    <t>Computer Use</t>
  </si>
  <si>
    <t>Internet Use</t>
  </si>
  <si>
    <t>While Traveling</t>
  </si>
  <si>
    <t>At Home</t>
  </si>
  <si>
    <t>At Work</t>
  </si>
  <si>
    <t>At School</t>
  </si>
  <si>
    <t>At a Coffe Shop or other Business</t>
  </si>
  <si>
    <t>At a library, park, or other public place</t>
  </si>
  <si>
    <t>Households with a . . .</t>
  </si>
  <si>
    <t>Households where someone uses the Internet . . .</t>
  </si>
  <si>
    <t>Online Activities</t>
  </si>
  <si>
    <t>Email</t>
  </si>
  <si>
    <t>Text or Instant Messaging</t>
  </si>
  <si>
    <t>Social Networking (Facebook, Twitter, etc.)</t>
  </si>
  <si>
    <t>Conferencing (video or voice calls)</t>
  </si>
  <si>
    <t>Web Browsing</t>
  </si>
  <si>
    <t>Watching Videos (YouTube, Netflix, etc.)</t>
  </si>
  <si>
    <t>Streaming/Downloading Audio (music, podcasts, etc.)</t>
  </si>
  <si>
    <t>Florida Internet User Activities</t>
  </si>
  <si>
    <t>Internet Service</t>
  </si>
  <si>
    <t>Most Important Factor</t>
  </si>
  <si>
    <t>Speed</t>
  </si>
  <si>
    <t>Reliability</t>
  </si>
  <si>
    <t>Affordability</t>
  </si>
  <si>
    <t>Customer or Technical Support</t>
  </si>
  <si>
    <t>Mobility</t>
  </si>
  <si>
    <t>Data Limits</t>
  </si>
  <si>
    <t>Not Online</t>
  </si>
  <si>
    <t>Why Floridians do not Use Internet</t>
  </si>
  <si>
    <t>Cannot Afford It</t>
  </si>
  <si>
    <t>Not Worth The Cost</t>
  </si>
  <si>
    <t>States with More than 2,000 FAA Registered Drones</t>
  </si>
  <si>
    <t>Population</t>
  </si>
  <si>
    <t>Would you purchase Internet Service If Offered at a Lower Price?</t>
  </si>
  <si>
    <t>Floridians who said "YES"</t>
  </si>
  <si>
    <t>Floridians who said "NO"</t>
  </si>
  <si>
    <t>Solar 2016 Thousand Megawatt-Hours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</si>
</sst>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4"/>
      <color theme="8" tint="0.79998168889431442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b/>
      <sz val="36"/>
      <color theme="8" tint="0.79998168889431442"/>
      <name val="Calibri"/>
      <family val="2"/>
      <scheme val="minor"/>
    </font>
    <font>
      <b/>
      <sz val="13"/>
      <color theme="8" tint="0.79998168889431442"/>
      <name val="Calibri"/>
      <family val="2"/>
      <scheme val="minor"/>
    </font>
    <font>
      <i/>
      <sz val="12"/>
      <color theme="8" tint="0.59999389629810485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i/>
      <sz val="20"/>
      <color theme="8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i/>
      <sz val="11"/>
      <color theme="0" tint="-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24DC3A"/>
      <name val="Calibri"/>
      <family val="2"/>
      <scheme val="minor"/>
    </font>
    <font>
      <sz val="12"/>
      <color rgb="FF24DC3A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i/>
      <sz val="11"/>
      <color theme="8" tint="0.3999755851924192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2"/>
      <color theme="8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slantDashDot">
        <color theme="8" tint="0.79995117038483843"/>
      </bottom>
      <diagonal/>
    </border>
    <border>
      <left/>
      <right/>
      <top/>
      <bottom style="slantDashDot">
        <color theme="8" tint="0.79998168889431442"/>
      </bottom>
      <diagonal/>
    </border>
    <border>
      <left/>
      <right/>
      <top/>
      <bottom style="thin">
        <color theme="2" tint="-0.89996032593768116"/>
      </bottom>
      <diagonal/>
    </border>
    <border>
      <left/>
      <right/>
      <top style="thin">
        <color theme="2" tint="-0.89996032593768116"/>
      </top>
      <bottom style="thin">
        <color theme="2" tint="-0.89996032593768116"/>
      </bottom>
      <diagonal/>
    </border>
    <border>
      <left/>
      <right/>
      <top style="thin">
        <color theme="2" tint="-0.89996032593768116"/>
      </top>
      <bottom style="double">
        <color theme="8" tint="0.79998168889431442"/>
      </bottom>
      <diagonal/>
    </border>
    <border>
      <left/>
      <right/>
      <top/>
      <bottom style="thin">
        <color theme="8" tint="0.39994506668294322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0" xfId="0" applyFont="1" applyFill="1"/>
    <xf numFmtId="0" fontId="4" fillId="2" borderId="0" xfId="0" applyFont="1" applyFill="1"/>
    <xf numFmtId="3" fontId="5" fillId="2" borderId="0" xfId="0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8" fillId="2" borderId="3" xfId="0" applyFont="1" applyFill="1" applyBorder="1"/>
    <xf numFmtId="0" fontId="9" fillId="2" borderId="3" xfId="0" applyFont="1" applyFill="1" applyBorder="1"/>
    <xf numFmtId="3" fontId="9" fillId="2" borderId="3" xfId="0" applyNumberFormat="1" applyFont="1" applyFill="1" applyBorder="1" applyAlignment="1">
      <alignment horizontal="center"/>
    </xf>
    <xf numFmtId="164" fontId="9" fillId="2" borderId="3" xfId="1" applyNumberFormat="1" applyFont="1" applyFill="1" applyBorder="1" applyAlignment="1">
      <alignment horizontal="center"/>
    </xf>
    <xf numFmtId="0" fontId="8" fillId="2" borderId="4" xfId="0" applyFont="1" applyFill="1" applyBorder="1"/>
    <xf numFmtId="0" fontId="9" fillId="2" borderId="4" xfId="0" applyFont="1" applyFill="1" applyBorder="1"/>
    <xf numFmtId="3" fontId="9" fillId="2" borderId="4" xfId="0" applyNumberFormat="1" applyFont="1" applyFill="1" applyBorder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0" fontId="8" fillId="2" borderId="5" xfId="0" applyFont="1" applyFill="1" applyBorder="1"/>
    <xf numFmtId="0" fontId="9" fillId="2" borderId="5" xfId="0" applyFont="1" applyFill="1" applyBorder="1"/>
    <xf numFmtId="3" fontId="9" fillId="2" borderId="5" xfId="0" applyNumberFormat="1" applyFont="1" applyFill="1" applyBorder="1" applyAlignment="1">
      <alignment horizontal="center"/>
    </xf>
    <xf numFmtId="164" fontId="9" fillId="2" borderId="5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0" fontId="1" fillId="0" borderId="0" xfId="2"/>
    <xf numFmtId="0" fontId="12" fillId="0" borderId="0" xfId="2" applyFont="1"/>
    <xf numFmtId="2" fontId="1" fillId="0" borderId="0" xfId="2" applyNumberFormat="1" applyAlignment="1">
      <alignment horizontal="left"/>
    </xf>
    <xf numFmtId="38" fontId="1" fillId="0" borderId="0" xfId="2" applyNumberFormat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9" fillId="3" borderId="0" xfId="0" applyFont="1" applyFill="1"/>
    <xf numFmtId="164" fontId="18" fillId="3" borderId="0" xfId="1" applyNumberFormat="1" applyFont="1" applyFill="1" applyAlignment="1">
      <alignment horizontal="center"/>
    </xf>
    <xf numFmtId="164" fontId="16" fillId="3" borderId="0" xfId="0" applyNumberFormat="1" applyFont="1" applyFill="1"/>
    <xf numFmtId="3" fontId="1" fillId="0" borderId="0" xfId="2" applyNumberFormat="1" applyAlignment="1">
      <alignment horizontal="left"/>
    </xf>
    <xf numFmtId="0" fontId="20" fillId="3" borderId="0" xfId="0" applyFont="1" applyFill="1"/>
    <xf numFmtId="0" fontId="22" fillId="3" borderId="0" xfId="2" applyFont="1" applyFill="1"/>
    <xf numFmtId="0" fontId="22" fillId="3" borderId="0" xfId="2" applyFont="1" applyFill="1" applyAlignment="1">
      <alignment wrapText="1"/>
    </xf>
    <xf numFmtId="0" fontId="21" fillId="3" borderId="0" xfId="2" applyFont="1" applyFill="1" applyBorder="1"/>
    <xf numFmtId="38" fontId="21" fillId="3" borderId="0" xfId="2" applyNumberFormat="1" applyFont="1" applyFill="1" applyBorder="1" applyAlignment="1">
      <alignment horizontal="left"/>
    </xf>
    <xf numFmtId="3" fontId="21" fillId="3" borderId="0" xfId="2" applyNumberFormat="1" applyFont="1" applyFill="1" applyBorder="1" applyAlignment="1">
      <alignment horizontal="left"/>
    </xf>
    <xf numFmtId="0" fontId="24" fillId="3" borderId="0" xfId="2" applyFont="1" applyFill="1" applyBorder="1" applyAlignment="1">
      <alignment horizontal="left"/>
    </xf>
    <xf numFmtId="0" fontId="25" fillId="3" borderId="0" xfId="2" applyFont="1" applyFill="1" applyAlignment="1">
      <alignment wrapText="1"/>
    </xf>
    <xf numFmtId="38" fontId="26" fillId="3" borderId="0" xfId="2" applyNumberFormat="1" applyFont="1" applyFill="1" applyBorder="1" applyAlignment="1">
      <alignment horizontal="left"/>
    </xf>
    <xf numFmtId="0" fontId="27" fillId="3" borderId="0" xfId="0" applyFont="1" applyFill="1"/>
    <xf numFmtId="0" fontId="28" fillId="3" borderId="0" xfId="0" applyFont="1" applyFill="1"/>
    <xf numFmtId="0" fontId="28" fillId="3" borderId="6" xfId="0" applyFont="1" applyFill="1" applyBorder="1"/>
    <xf numFmtId="0" fontId="20" fillId="3" borderId="6" xfId="0" applyFont="1" applyFill="1" applyBorder="1"/>
    <xf numFmtId="0" fontId="19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164" fontId="18" fillId="3" borderId="0" xfId="1" applyNumberFormat="1" applyFont="1" applyFill="1" applyAlignment="1">
      <alignment horizontal="left"/>
    </xf>
    <xf numFmtId="0" fontId="23" fillId="3" borderId="0" xfId="2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2" applyFont="1" applyAlignment="1">
      <alignment horizontal="center"/>
    </xf>
    <xf numFmtId="164" fontId="18" fillId="3" borderId="0" xfId="1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38" fontId="28" fillId="3" borderId="6" xfId="0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2" fillId="3" borderId="0" xfId="2" applyFont="1" applyFill="1" applyAlignment="1">
      <alignment horizontal="center"/>
    </xf>
    <xf numFmtId="38" fontId="28" fillId="3" borderId="0" xfId="0" applyNumberFormat="1" applyFont="1" applyFill="1" applyAlignment="1">
      <alignment horizontal="center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Percent" xfId="1" builtin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EDDFF"/>
      <color rgb="FFD7B5FD"/>
      <color rgb="FFCC99FF"/>
      <color rgb="FFAD5BFF"/>
      <color rgb="FF6600CC"/>
      <color rgb="FF24DC3A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Computer</a:t>
            </a:r>
            <a:r>
              <a:rPr lang="en-US" baseline="0"/>
              <a:t> Use Among Florida Households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'Internet Graphics'!$A$2:$A$7</c:f>
              <c:strCache>
                <c:ptCount val="6"/>
                <c:pt idx="0">
                  <c:v>Desktop Computer</c:v>
                </c:pt>
                <c:pt idx="1">
                  <c:v>Laptop</c:v>
                </c:pt>
                <c:pt idx="2">
                  <c:v>Tablet or E-Book</c:v>
                </c:pt>
                <c:pt idx="3">
                  <c:v>Smart Phone or Cell Phone</c:v>
                </c:pt>
                <c:pt idx="4">
                  <c:v>Internet wearable device (Apple Watch, etc.)</c:v>
                </c:pt>
                <c:pt idx="5">
                  <c:v>Smart TV or similar Internet device (Roku, Xbox, etc.)</c:v>
                </c:pt>
              </c:strCache>
            </c:strRef>
          </c:cat>
          <c:val>
            <c:numRef>
              <c:f>'Internet Graphics'!$B$2:$B$7</c:f>
              <c:numCache>
                <c:formatCode>0.0%</c:formatCode>
                <c:ptCount val="6"/>
                <c:pt idx="0">
                  <c:v>0.45205479452054792</c:v>
                </c:pt>
                <c:pt idx="1">
                  <c:v>0.60635464231354641</c:v>
                </c:pt>
                <c:pt idx="2">
                  <c:v>0.35996955859969559</c:v>
                </c:pt>
                <c:pt idx="3">
                  <c:v>0.80707762557077622</c:v>
                </c:pt>
                <c:pt idx="4">
                  <c:v>2.7587519025875189E-2</c:v>
                </c:pt>
                <c:pt idx="5">
                  <c:v>0.31906392694063929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7-4143-8A08-E42837C26D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3857375"/>
        <c:axId val="1606823455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'Internet Graphics'!$A$2:$A$7</c15:sqref>
                        </c15:formulaRef>
                      </c:ext>
                    </c:extLst>
                    <c:strCache>
                      <c:ptCount val="6"/>
                      <c:pt idx="0">
                        <c:v>Desktop Computer</c:v>
                      </c:pt>
                      <c:pt idx="1">
                        <c:v>Laptop</c:v>
                      </c:pt>
                      <c:pt idx="2">
                        <c:v>Tablet or E-Book</c:v>
                      </c:pt>
                      <c:pt idx="3">
                        <c:v>Smart Phone or Cell Phone</c:v>
                      </c:pt>
                      <c:pt idx="4">
                        <c:v>Internet wearable device (Apple Watch, etc.)</c:v>
                      </c:pt>
                      <c:pt idx="5">
                        <c:v>Smart TV or similar Internet device (Roku, Xbox, etc.)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'Internet Graphics'!$C$2:$C$7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0D7-4143-8A08-E42837C26DD1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Graphics'!$A$2:$A$7</c15:sqref>
                        </c15:formulaRef>
                      </c:ext>
                    </c:extLst>
                    <c:strCache>
                      <c:ptCount val="6"/>
                      <c:pt idx="0">
                        <c:v>Desktop Computer</c:v>
                      </c:pt>
                      <c:pt idx="1">
                        <c:v>Laptop</c:v>
                      </c:pt>
                      <c:pt idx="2">
                        <c:v>Tablet or E-Book</c:v>
                      </c:pt>
                      <c:pt idx="3">
                        <c:v>Smart Phone or Cell Phone</c:v>
                      </c:pt>
                      <c:pt idx="4">
                        <c:v>Internet wearable device (Apple Watch, etc.)</c:v>
                      </c:pt>
                      <c:pt idx="5">
                        <c:v>Smart TV or similar Internet device (Roku, Xbox, etc.)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Graphics'!$D$2:$D$7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0D7-4143-8A08-E42837C26DD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Graphics'!$A$2:$A$7</c15:sqref>
                        </c15:formulaRef>
                      </c:ext>
                    </c:extLst>
                    <c:strCache>
                      <c:ptCount val="6"/>
                      <c:pt idx="0">
                        <c:v>Desktop Computer</c:v>
                      </c:pt>
                      <c:pt idx="1">
                        <c:v>Laptop</c:v>
                      </c:pt>
                      <c:pt idx="2">
                        <c:v>Tablet or E-Book</c:v>
                      </c:pt>
                      <c:pt idx="3">
                        <c:v>Smart Phone or Cell Phone</c:v>
                      </c:pt>
                      <c:pt idx="4">
                        <c:v>Internet wearable device (Apple Watch, etc.)</c:v>
                      </c:pt>
                      <c:pt idx="5">
                        <c:v>Smart TV or similar Internet device (Roku, Xbox, etc.)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Graphics'!$E$2:$E$7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0D7-4143-8A08-E42837C26DD1}"/>
                  </c:ext>
                </c:extLst>
              </c15:ser>
            </c15:filteredBarSeries>
          </c:ext>
        </c:extLst>
      </c:bar3DChart>
      <c:catAx>
        <c:axId val="1613857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823455"/>
        <c:crosses val="autoZero"/>
        <c:auto val="1"/>
        <c:lblAlgn val="ctr"/>
        <c:lblOffset val="100"/>
        <c:noMultiLvlLbl val="0"/>
      </c:catAx>
      <c:valAx>
        <c:axId val="160682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Households With a</a:t>
                </a:r>
                <a:r>
                  <a:rPr lang="en-US" baseline="0"/>
                  <a:t> . . 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85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Internet Use Among Florida Households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'Internet Graphics'!$J$2:$J$7</c:f>
              <c:strCache>
                <c:ptCount val="6"/>
                <c:pt idx="0">
                  <c:v>At Home</c:v>
                </c:pt>
                <c:pt idx="1">
                  <c:v>At Work</c:v>
                </c:pt>
                <c:pt idx="2">
                  <c:v>At School</c:v>
                </c:pt>
                <c:pt idx="3">
                  <c:v>At a Coffe Shop or other Business</c:v>
                </c:pt>
                <c:pt idx="4">
                  <c:v>While Traveling</c:v>
                </c:pt>
                <c:pt idx="5">
                  <c:v>At a library, park, or other public place</c:v>
                </c:pt>
              </c:strCache>
            </c:strRef>
          </c:cat>
          <c:val>
            <c:numRef>
              <c:f>'Internet Graphics'!$K$2:$K$7</c:f>
              <c:numCache>
                <c:formatCode>0.0%</c:formatCode>
                <c:ptCount val="6"/>
                <c:pt idx="0">
                  <c:v>0.76027397260273977</c:v>
                </c:pt>
                <c:pt idx="1">
                  <c:v>0.60595533498759302</c:v>
                </c:pt>
                <c:pt idx="2">
                  <c:v>0.27416286149162861</c:v>
                </c:pt>
                <c:pt idx="3">
                  <c:v>0.19178082191780821</c:v>
                </c:pt>
                <c:pt idx="4">
                  <c:v>0.36453576864535769</c:v>
                </c:pt>
                <c:pt idx="5">
                  <c:v>0.22754946727549466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A-4F15-A132-C5B514B6C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36243439"/>
        <c:axId val="1664568607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'Internet Graphics'!$J$2:$J$7</c15:sqref>
                        </c15:formulaRef>
                      </c:ext>
                    </c:extLst>
                    <c:strCache>
                      <c:ptCount val="6"/>
                      <c:pt idx="0">
                        <c:v>At Home</c:v>
                      </c:pt>
                      <c:pt idx="1">
                        <c:v>At Work</c:v>
                      </c:pt>
                      <c:pt idx="2">
                        <c:v>At School</c:v>
                      </c:pt>
                      <c:pt idx="3">
                        <c:v>At a Coffe Shop or other Business</c:v>
                      </c:pt>
                      <c:pt idx="4">
                        <c:v>While Traveling</c:v>
                      </c:pt>
                      <c:pt idx="5">
                        <c:v>At a library, park, or other public place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'Internet Graphics'!$L$2:$L$7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3FA-4F15-A132-C5B514B6C65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Graphics'!$J$2:$J$7</c15:sqref>
                        </c15:formulaRef>
                      </c:ext>
                    </c:extLst>
                    <c:strCache>
                      <c:ptCount val="6"/>
                      <c:pt idx="0">
                        <c:v>At Home</c:v>
                      </c:pt>
                      <c:pt idx="1">
                        <c:v>At Work</c:v>
                      </c:pt>
                      <c:pt idx="2">
                        <c:v>At School</c:v>
                      </c:pt>
                      <c:pt idx="3">
                        <c:v>At a Coffe Shop or other Business</c:v>
                      </c:pt>
                      <c:pt idx="4">
                        <c:v>While Traveling</c:v>
                      </c:pt>
                      <c:pt idx="5">
                        <c:v>At a library, park, or other public place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Graphics'!$M$2:$M$7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3FA-4F15-A132-C5B514B6C65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Graphics'!$J$2:$J$7</c15:sqref>
                        </c15:formulaRef>
                      </c:ext>
                    </c:extLst>
                    <c:strCache>
                      <c:ptCount val="6"/>
                      <c:pt idx="0">
                        <c:v>At Home</c:v>
                      </c:pt>
                      <c:pt idx="1">
                        <c:v>At Work</c:v>
                      </c:pt>
                      <c:pt idx="2">
                        <c:v>At School</c:v>
                      </c:pt>
                      <c:pt idx="3">
                        <c:v>At a Coffe Shop or other Business</c:v>
                      </c:pt>
                      <c:pt idx="4">
                        <c:v>While Traveling</c:v>
                      </c:pt>
                      <c:pt idx="5">
                        <c:v>At a library, park, or other public place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Graphics'!$N$2:$N$7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3FA-4F15-A132-C5B514B6C657}"/>
                  </c:ext>
                </c:extLst>
              </c15:ser>
            </c15:filteredBarSeries>
          </c:ext>
        </c:extLst>
      </c:bar3DChart>
      <c:catAx>
        <c:axId val="143624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568607"/>
        <c:crosses val="autoZero"/>
        <c:auto val="1"/>
        <c:lblAlgn val="ctr"/>
        <c:lblOffset val="100"/>
        <c:noMultiLvlLbl val="0"/>
      </c:catAx>
      <c:valAx>
        <c:axId val="166456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HOUSEHOLDS WHERE SOMEONE USES THE INTERNET AT . . 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24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Florida Internet User Activities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'Internet Graphics'!$A$36:$A$42</c:f>
              <c:strCache>
                <c:ptCount val="7"/>
                <c:pt idx="0">
                  <c:v>Email</c:v>
                </c:pt>
                <c:pt idx="1">
                  <c:v>Text or Instant Messaging</c:v>
                </c:pt>
                <c:pt idx="2">
                  <c:v>Social Networking (Facebook, Twitter, etc.)</c:v>
                </c:pt>
                <c:pt idx="3">
                  <c:v>Conferencing (video or voice calls)</c:v>
                </c:pt>
                <c:pt idx="4">
                  <c:v>Web Browsing</c:v>
                </c:pt>
                <c:pt idx="5">
                  <c:v>Watching Videos (YouTube, Netflix, etc.)</c:v>
                </c:pt>
                <c:pt idx="6">
                  <c:v>Streaming/Downloading Audio (music, podcasts, etc.)</c:v>
                </c:pt>
              </c:strCache>
            </c:strRef>
          </c:cat>
          <c:val>
            <c:numRef>
              <c:f>'Internet Graphics'!$B$36:$B$42</c:f>
              <c:numCache>
                <c:formatCode>0.0%</c:formatCode>
                <c:ptCount val="7"/>
                <c:pt idx="0">
                  <c:v>0.90630323679727431</c:v>
                </c:pt>
                <c:pt idx="1">
                  <c:v>0.82623509369676318</c:v>
                </c:pt>
                <c:pt idx="2">
                  <c:v>0.68824531516183984</c:v>
                </c:pt>
                <c:pt idx="3">
                  <c:v>0.35661555934128336</c:v>
                </c:pt>
                <c:pt idx="4">
                  <c:v>0.83816013628620101</c:v>
                </c:pt>
                <c:pt idx="5">
                  <c:v>0.61101646791595687</c:v>
                </c:pt>
                <c:pt idx="6">
                  <c:v>0.49006246450880181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7-4EFF-A7FC-B541165D7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697342383"/>
        <c:axId val="1960623551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'Internet Graphics'!$A$36:$A$42</c15:sqref>
                        </c15:formulaRef>
                      </c:ext>
                    </c:extLst>
                    <c:strCache>
                      <c:ptCount val="7"/>
                      <c:pt idx="0">
                        <c:v>Email</c:v>
                      </c:pt>
                      <c:pt idx="1">
                        <c:v>Text or Instant Messaging</c:v>
                      </c:pt>
                      <c:pt idx="2">
                        <c:v>Social Networking (Facebook, Twitter, etc.)</c:v>
                      </c:pt>
                      <c:pt idx="3">
                        <c:v>Conferencing (video or voice calls)</c:v>
                      </c:pt>
                      <c:pt idx="4">
                        <c:v>Web Browsing</c:v>
                      </c:pt>
                      <c:pt idx="5">
                        <c:v>Watching Videos (YouTube, Netflix, etc.)</c:v>
                      </c:pt>
                      <c:pt idx="6">
                        <c:v>Streaming/Downloading Audio (music, podcasts, etc.)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'Internet Graphics'!$C$36:$C$42</c15:sqref>
                        </c15:formulaRef>
                      </c:ext>
                    </c:extLst>
                    <c:numCache>
                      <c:formatCode>0.0%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D77-4EFF-A7FC-B541165D7D9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Graphics'!$A$36:$A$42</c15:sqref>
                        </c15:formulaRef>
                      </c:ext>
                    </c:extLst>
                    <c:strCache>
                      <c:ptCount val="7"/>
                      <c:pt idx="0">
                        <c:v>Email</c:v>
                      </c:pt>
                      <c:pt idx="1">
                        <c:v>Text or Instant Messaging</c:v>
                      </c:pt>
                      <c:pt idx="2">
                        <c:v>Social Networking (Facebook, Twitter, etc.)</c:v>
                      </c:pt>
                      <c:pt idx="3">
                        <c:v>Conferencing (video or voice calls)</c:v>
                      </c:pt>
                      <c:pt idx="4">
                        <c:v>Web Browsing</c:v>
                      </c:pt>
                      <c:pt idx="5">
                        <c:v>Watching Videos (YouTube, Netflix, etc.)</c:v>
                      </c:pt>
                      <c:pt idx="6">
                        <c:v>Streaming/Downloading Audio (music, podcasts, etc.)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Graphics'!$D$36:$D$42</c15:sqref>
                        </c15:formulaRef>
                      </c:ext>
                    </c:extLst>
                    <c:numCache>
                      <c:formatCode>0.0%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D77-4EFF-A7FC-B541165D7D9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Graphics'!$A$36:$A$42</c15:sqref>
                        </c15:formulaRef>
                      </c:ext>
                    </c:extLst>
                    <c:strCache>
                      <c:ptCount val="7"/>
                      <c:pt idx="0">
                        <c:v>Email</c:v>
                      </c:pt>
                      <c:pt idx="1">
                        <c:v>Text or Instant Messaging</c:v>
                      </c:pt>
                      <c:pt idx="2">
                        <c:v>Social Networking (Facebook, Twitter, etc.)</c:v>
                      </c:pt>
                      <c:pt idx="3">
                        <c:v>Conferencing (video or voice calls)</c:v>
                      </c:pt>
                      <c:pt idx="4">
                        <c:v>Web Browsing</c:v>
                      </c:pt>
                      <c:pt idx="5">
                        <c:v>Watching Videos (YouTube, Netflix, etc.)</c:v>
                      </c:pt>
                      <c:pt idx="6">
                        <c:v>Streaming/Downloading Audio (music, podcasts, etc.)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Graphics'!$E$36:$E$42</c15:sqref>
                        </c15:formulaRef>
                      </c:ext>
                    </c:extLst>
                    <c:numCache>
                      <c:formatCode>0.0%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77-4EFF-A7FC-B541165D7D9F}"/>
                  </c:ext>
                </c:extLst>
              </c15:ser>
            </c15:filteredBarSeries>
          </c:ext>
        </c:extLst>
      </c:barChart>
      <c:catAx>
        <c:axId val="169734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623551"/>
        <c:crosses val="autoZero"/>
        <c:auto val="1"/>
        <c:lblAlgn val="ctr"/>
        <c:lblOffset val="100"/>
        <c:noMultiLvlLbl val="0"/>
      </c:catAx>
      <c:valAx>
        <c:axId val="1960623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INTERNET USERS WHO DO THE FOLLOWING ONLINE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734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Most Important Factor of Internet Service for Floridians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DCF-4D5C-AEAF-EB48076E7D6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DCF-4D5C-AEAF-EB48076E7D6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CF-4D5C-AEAF-EB48076E7D6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DCF-4D5C-AEAF-EB48076E7D6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DCF-4D5C-AEAF-EB48076E7D6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DCF-4D5C-AEAF-EB48076E7D6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CF-4D5C-AEAF-EB48076E7D69}"/>
              </c:ext>
            </c:extLst>
          </c:dPt>
          <c:dLbls>
            <c:dLbl>
              <c:idx val="0"/>
              <c:layout>
                <c:manualLayout>
                  <c:x val="6.966618287373004E-2"/>
                  <c:y val="-3.7470716782357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CF-4D5C-AEAF-EB48076E7D69}"/>
                </c:ext>
              </c:extLst>
            </c:dLbl>
            <c:dLbl>
              <c:idx val="1"/>
              <c:layout>
                <c:manualLayout>
                  <c:x val="5.6119980648282532E-2"/>
                  <c:y val="6.557375436912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CF-4D5C-AEAF-EB48076E7D69}"/>
                </c:ext>
              </c:extLst>
            </c:dLbl>
            <c:dLbl>
              <c:idx val="2"/>
              <c:layout>
                <c:manualLayout>
                  <c:x val="-6.3860667634252535E-2"/>
                  <c:y val="-1.5612798659315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CF-4D5C-AEAF-EB48076E7D69}"/>
                </c:ext>
              </c:extLst>
            </c:dLbl>
            <c:dLbl>
              <c:idx val="3"/>
              <c:layout>
                <c:manualLayout>
                  <c:x val="-6.7731011127237548E-2"/>
                  <c:y val="-8.118655302844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CF-4D5C-AEAF-EB48076E7D69}"/>
                </c:ext>
              </c:extLst>
            </c:dLbl>
            <c:dLbl>
              <c:idx val="4"/>
              <c:layout>
                <c:manualLayout>
                  <c:x val="-3.8703434929850025E-2"/>
                  <c:y val="-0.10616703088334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CF-4D5C-AEAF-EB48076E7D69}"/>
                </c:ext>
              </c:extLst>
            </c:dLbl>
            <c:dLbl>
              <c:idx val="5"/>
              <c:layout>
                <c:manualLayout>
                  <c:x val="7.7407508967748586E-3"/>
                  <c:y val="-0.103044471151482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CF-4D5C-AEAF-EB48076E7D69}"/>
                </c:ext>
              </c:extLst>
            </c:dLbl>
            <c:dLbl>
              <c:idx val="6"/>
              <c:layout>
                <c:manualLayout>
                  <c:x val="6.5795839380745041E-2"/>
                  <c:y val="-8.430911276030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CF-4D5C-AEAF-EB48076E7D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'Internet Graphics'!$J$36:$J$42</c:f>
              <c:strCache>
                <c:ptCount val="7"/>
                <c:pt idx="0">
                  <c:v>Speed</c:v>
                </c:pt>
                <c:pt idx="1">
                  <c:v>Reliability</c:v>
                </c:pt>
                <c:pt idx="2">
                  <c:v>Affordability</c:v>
                </c:pt>
                <c:pt idx="3">
                  <c:v>Customer or Technical Support</c:v>
                </c:pt>
                <c:pt idx="4">
                  <c:v>Mobility</c:v>
                </c:pt>
                <c:pt idx="5">
                  <c:v>Data Limits</c:v>
                </c:pt>
                <c:pt idx="6">
                  <c:v>Other</c:v>
                </c:pt>
              </c:strCache>
            </c:strRef>
          </c:cat>
          <c:val>
            <c:numRef>
              <c:f>'Internet Graphics'!$K$36:$K$42</c:f>
              <c:numCache>
                <c:formatCode>0.0%</c:formatCode>
                <c:ptCount val="7"/>
                <c:pt idx="0">
                  <c:v>0.29929929929929933</c:v>
                </c:pt>
                <c:pt idx="1">
                  <c:v>0.35535535535535534</c:v>
                </c:pt>
                <c:pt idx="2">
                  <c:v>0.28203203203203203</c:v>
                </c:pt>
                <c:pt idx="3">
                  <c:v>1.9769769769769768E-2</c:v>
                </c:pt>
                <c:pt idx="4">
                  <c:v>1.9019019019019021E-2</c:v>
                </c:pt>
                <c:pt idx="5">
                  <c:v>9.0090090090090089E-3</c:v>
                </c:pt>
                <c:pt idx="6">
                  <c:v>1.5515515515515516E-2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F-4D5C-AEAF-EB48076E7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A8CD-4444-8DEE-571167296A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A8CD-4444-8DEE-571167296A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3-A8CD-4444-8DEE-571167296A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5-A8CD-4444-8DEE-571167296A78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A8CD-4444-8DEE-571167296A78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A8CD-4444-8DEE-571167296A78}"/>
                    </c:ext>
                  </c:extLst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A8CD-4444-8DEE-571167296A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'Internet Graphics'!$J$36:$J$42</c15:sqref>
                        </c15:formulaRef>
                      </c:ext>
                    </c:extLst>
                    <c:strCache>
                      <c:ptCount val="7"/>
                      <c:pt idx="0">
                        <c:v>Speed</c:v>
                      </c:pt>
                      <c:pt idx="1">
                        <c:v>Reliability</c:v>
                      </c:pt>
                      <c:pt idx="2">
                        <c:v>Affordability</c:v>
                      </c:pt>
                      <c:pt idx="3">
                        <c:v>Customer or Technical Support</c:v>
                      </c:pt>
                      <c:pt idx="4">
                        <c:v>Mobility</c:v>
                      </c:pt>
                      <c:pt idx="5">
                        <c:v>Data Limits</c:v>
                      </c:pt>
                      <c:pt idx="6">
                        <c:v>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'Internet Graphics'!$L$36:$L$42</c15:sqref>
                        </c15:formulaRef>
                      </c:ext>
                    </c:extLst>
                    <c:numCache>
                      <c:formatCode>0.0%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DCF-4D5C-AEAF-EB48076E7D6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8CD-4444-8DEE-571167296A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8CD-4444-8DEE-571167296A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8CD-4444-8DEE-571167296A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8CD-4444-8DEE-571167296A78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8CD-4444-8DEE-571167296A78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A8CD-4444-8DEE-571167296A78}"/>
                    </c:ext>
                  </c:extLst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A8CD-4444-8DEE-571167296A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Graphics'!$J$36:$J$42</c15:sqref>
                        </c15:formulaRef>
                      </c:ext>
                    </c:extLst>
                    <c:strCache>
                      <c:ptCount val="7"/>
                      <c:pt idx="0">
                        <c:v>Speed</c:v>
                      </c:pt>
                      <c:pt idx="1">
                        <c:v>Reliability</c:v>
                      </c:pt>
                      <c:pt idx="2">
                        <c:v>Affordability</c:v>
                      </c:pt>
                      <c:pt idx="3">
                        <c:v>Customer or Technical Support</c:v>
                      </c:pt>
                      <c:pt idx="4">
                        <c:v>Mobility</c:v>
                      </c:pt>
                      <c:pt idx="5">
                        <c:v>Data Limits</c:v>
                      </c:pt>
                      <c:pt idx="6">
                        <c:v>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Graphics'!$M$36:$M$42</c15:sqref>
                        </c15:formulaRef>
                      </c:ext>
                    </c:extLst>
                    <c:numCache>
                      <c:formatCode>0.0%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DCF-4D5C-AEAF-EB48076E7D6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8CD-4444-8DEE-571167296A7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8CD-4444-8DEE-571167296A7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8CD-4444-8DEE-571167296A7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A8CD-4444-8DEE-571167296A78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A8CD-4444-8DEE-571167296A78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8CD-4444-8DEE-571167296A78}"/>
                    </c:ext>
                  </c:extLst>
                </c:dPt>
                <c:dPt>
                  <c:idx val="6"/>
                  <c:bubble3D val="0"/>
                  <c:spPr>
                    <a:gradFill rotWithShape="1">
                      <a:gsLst>
                        <a:gs pos="0">
                          <a:schemeClr val="accent1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8CD-4444-8DEE-571167296A7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Graphics'!$J$36:$J$42</c15:sqref>
                        </c15:formulaRef>
                      </c:ext>
                    </c:extLst>
                    <c:strCache>
                      <c:ptCount val="7"/>
                      <c:pt idx="0">
                        <c:v>Speed</c:v>
                      </c:pt>
                      <c:pt idx="1">
                        <c:v>Reliability</c:v>
                      </c:pt>
                      <c:pt idx="2">
                        <c:v>Affordability</c:v>
                      </c:pt>
                      <c:pt idx="3">
                        <c:v>Customer or Technical Support</c:v>
                      </c:pt>
                      <c:pt idx="4">
                        <c:v>Mobility</c:v>
                      </c:pt>
                      <c:pt idx="5">
                        <c:v>Data Limits</c:v>
                      </c:pt>
                      <c:pt idx="6">
                        <c:v>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Graphics'!$N$36:$N$42</c15:sqref>
                        </c15:formulaRef>
                      </c:ext>
                    </c:extLst>
                    <c:numCache>
                      <c:formatCode>0.0%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DCF-4D5C-AEAF-EB48076E7D6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Why Floridians Do Not Use the Internet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0E-4B17-B847-DDFFF68CE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B0E-4B17-B847-DDFFF68CE78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B0E-4B17-B847-DDFFF68CE78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B0E-4B17-B847-DDFFF68CE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B0E-4B17-B847-DDFFF68CE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CB0E-4B17-B847-DDFFF68CE7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'Internet Graphics'!$A$68:$A$73</c:f>
              <c:strCache>
                <c:ptCount val="6"/>
                <c:pt idx="0">
                  <c:v>No Need</c:v>
                </c:pt>
                <c:pt idx="1">
                  <c:v>No Interest</c:v>
                </c:pt>
                <c:pt idx="2">
                  <c:v>Cannot Afford It</c:v>
                </c:pt>
                <c:pt idx="3">
                  <c:v>Not Worth The Cost</c:v>
                </c:pt>
                <c:pt idx="4">
                  <c:v>No Computer</c:v>
                </c:pt>
                <c:pt idx="5">
                  <c:v>Other</c:v>
                </c:pt>
              </c:strCache>
            </c:strRef>
          </c:cat>
          <c:val>
            <c:numRef>
              <c:f>'Internet Graphics'!$B$68:$B$73</c:f>
              <c:numCache>
                <c:formatCode>0.0%</c:formatCode>
                <c:ptCount val="6"/>
                <c:pt idx="0">
                  <c:v>0.33253968253968252</c:v>
                </c:pt>
                <c:pt idx="1">
                  <c:v>0.20714285714285716</c:v>
                </c:pt>
                <c:pt idx="2">
                  <c:v>0.24841269841269842</c:v>
                </c:pt>
                <c:pt idx="3">
                  <c:v>1.8253968253968255E-2</c:v>
                </c:pt>
                <c:pt idx="4">
                  <c:v>5.7936507936507939E-2</c:v>
                </c:pt>
                <c:pt idx="5">
                  <c:v>0.13571428571428568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0-4ADE-98B6-A30A1CE13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D-CB0E-4B17-B847-DDFFF68CE78B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CB0E-4B17-B847-DDFFF68CE78B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1-CB0E-4B17-B847-DDFFF68CE78B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3-CB0E-4B17-B847-DDFFF68CE78B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5-CB0E-4B17-B847-DDFFF68CE78B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7-CB0E-4B17-B847-DDFFF68CE78B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'Internet Graphics'!$A$68:$A$73</c15:sqref>
                        </c15:formulaRef>
                      </c:ext>
                    </c:extLst>
                    <c:strCache>
                      <c:ptCount val="6"/>
                      <c:pt idx="0">
                        <c:v>No Need</c:v>
                      </c:pt>
                      <c:pt idx="1">
                        <c:v>No Interest</c:v>
                      </c:pt>
                      <c:pt idx="2">
                        <c:v>Cannot Afford It</c:v>
                      </c:pt>
                      <c:pt idx="3">
                        <c:v>Not Worth The Cost</c:v>
                      </c:pt>
                      <c:pt idx="4">
                        <c:v>No Computer</c:v>
                      </c:pt>
                      <c:pt idx="5">
                        <c:v>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'Internet Graphics'!$C$68:$C$73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2D0-4ADE-98B6-A30A1CE13B78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B0E-4B17-B847-DDFFF68CE78B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B0E-4B17-B847-DDFFF68CE78B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B0E-4B17-B847-DDFFF68CE78B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B0E-4B17-B847-DDFFF68CE78B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B0E-4B17-B847-DDFFF68CE78B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B0E-4B17-B847-DDFFF68CE78B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Graphics'!$A$68:$A$73</c15:sqref>
                        </c15:formulaRef>
                      </c:ext>
                    </c:extLst>
                    <c:strCache>
                      <c:ptCount val="6"/>
                      <c:pt idx="0">
                        <c:v>No Need</c:v>
                      </c:pt>
                      <c:pt idx="1">
                        <c:v>No Interest</c:v>
                      </c:pt>
                      <c:pt idx="2">
                        <c:v>Cannot Afford It</c:v>
                      </c:pt>
                      <c:pt idx="3">
                        <c:v>Not Worth The Cost</c:v>
                      </c:pt>
                      <c:pt idx="4">
                        <c:v>No Computer</c:v>
                      </c:pt>
                      <c:pt idx="5">
                        <c:v>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Graphics'!$D$68:$D$73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2D0-4ADE-98B6-A30A1CE13B78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B0E-4B17-B847-DDFFF68CE78B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B0E-4B17-B847-DDFFF68CE78B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CB0E-4B17-B847-DDFFF68CE78B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CB0E-4B17-B847-DDFFF68CE78B}"/>
                    </c:ext>
                  </c:extLst>
                </c:dPt>
                <c:dPt>
                  <c:idx val="4"/>
                  <c:bubble3D val="0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CB0E-4B17-B847-DDFFF68CE78B}"/>
                    </c:ext>
                  </c:extLst>
                </c:dPt>
                <c:dPt>
                  <c:idx val="5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CB0E-4B17-B847-DDFFF68CE78B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Graphics'!$A$68:$A$73</c15:sqref>
                        </c15:formulaRef>
                      </c:ext>
                    </c:extLst>
                    <c:strCache>
                      <c:ptCount val="6"/>
                      <c:pt idx="0">
                        <c:v>No Need</c:v>
                      </c:pt>
                      <c:pt idx="1">
                        <c:v>No Interest</c:v>
                      </c:pt>
                      <c:pt idx="2">
                        <c:v>Cannot Afford It</c:v>
                      </c:pt>
                      <c:pt idx="3">
                        <c:v>Not Worth The Cost</c:v>
                      </c:pt>
                      <c:pt idx="4">
                        <c:v>No Computer</c:v>
                      </c:pt>
                      <c:pt idx="5">
                        <c:v>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'Internet Graphics'!$E$68:$E$73</c15:sqref>
                        </c15:formulaRef>
                      </c:ext>
                    </c:extLst>
                    <c:numCache>
                      <c:formatCode>0.0%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2D0-4ADE-98B6-A30A1CE13B7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rgbClr val="EEDDFF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EEDDFF"/>
                </a:solidFill>
              </a:rPr>
              <a:t>Would</a:t>
            </a:r>
            <a:r>
              <a:rPr lang="en-US" baseline="0">
                <a:solidFill>
                  <a:srgbClr val="EEDDFF"/>
                </a:solidFill>
              </a:rPr>
              <a:t> you puchase Internet service if offered at a lower price?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rgbClr val="EEDD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dPt>
            <c:idx val="0"/>
            <c:bubble3D val="0"/>
            <c:spPr>
              <a:gradFill flip="none" rotWithShape="1">
                <a:gsLst>
                  <a:gs pos="0">
                    <a:srgbClr val="AD5BFF">
                      <a:shade val="30000"/>
                      <a:satMod val="115000"/>
                    </a:srgbClr>
                  </a:gs>
                  <a:gs pos="50000">
                    <a:srgbClr val="AD5BFF">
                      <a:shade val="67500"/>
                      <a:satMod val="115000"/>
                    </a:srgbClr>
                  </a:gs>
                  <a:gs pos="100000">
                    <a:srgbClr val="AD5BFF">
                      <a:shade val="100000"/>
                      <a:satMod val="115000"/>
                    </a:srgbClr>
                  </a:gs>
                </a:gsLst>
                <a:lin ang="81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F56-4FCC-9FF0-815598D14F04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6600CC">
                      <a:shade val="30000"/>
                      <a:satMod val="115000"/>
                    </a:srgbClr>
                  </a:gs>
                  <a:gs pos="50000">
                    <a:srgbClr val="6600CC">
                      <a:shade val="67500"/>
                      <a:satMod val="115000"/>
                    </a:srgbClr>
                  </a:gs>
                  <a:gs pos="100000">
                    <a:srgbClr val="6600CC">
                      <a:shade val="100000"/>
                      <a:satMod val="115000"/>
                    </a:srgbClr>
                  </a:gs>
                </a:gsLst>
                <a:lin ang="189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BF56-4FCC-9FF0-815598D14F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'Internet Graphics'!$J$68:$J$69</c:f>
              <c:strCache>
                <c:ptCount val="2"/>
                <c:pt idx="0">
                  <c:v>Floridians who said "YES"</c:v>
                </c:pt>
                <c:pt idx="1">
                  <c:v>Floridians who said "NO"</c:v>
                </c:pt>
              </c:strCache>
            </c:strRef>
          </c:cat>
          <c:val>
            <c:numRef>
              <c:f>'Internet Graphics'!$K$68:$K$69</c:f>
              <c:numCache>
                <c:formatCode>0.0%</c:formatCode>
                <c:ptCount val="2"/>
                <c:pt idx="0">
                  <c:v>0.24047619047619048</c:v>
                </c:pt>
                <c:pt idx="1">
                  <c:v>0.75952380952380949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6-4FCC-9FF0-815598D14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EEDDFF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5">
                    <a:lumMod val="60000"/>
                    <a:lumOff val="4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60000"/>
                    <a:lumOff val="40000"/>
                  </a:schemeClr>
                </a:solidFill>
              </a:rPr>
              <a:t>States with more than 2,000 Drones Registered with the Federal Aviation Authority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594995977261633E-2"/>
          <c:y val="2.5971685971685976E-2"/>
          <c:w val="0.91897954338622245"/>
          <c:h val="0.91431591321355099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1731843575419E-2"/>
                  <c:y val="-3.19535221496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8-454E-953D-C01D8EA67CEE}"/>
                </c:ext>
              </c:extLst>
            </c:dLbl>
            <c:dLbl>
              <c:idx val="1"/>
              <c:layout>
                <c:manualLayout>
                  <c:x val="9.3109869646182501E-3"/>
                  <c:y val="-3.19535221496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8-454E-953D-C01D8EA67CEE}"/>
                </c:ext>
              </c:extLst>
            </c:dLbl>
            <c:dLbl>
              <c:idx val="2"/>
              <c:layout>
                <c:manualLayout>
                  <c:x val="1.4897579143389199E-2"/>
                  <c:y val="-3.4858387799564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8-454E-953D-C01D8EA67CEE}"/>
                </c:ext>
              </c:extLst>
            </c:dLbl>
            <c:dLbl>
              <c:idx val="3"/>
              <c:layout>
                <c:manualLayout>
                  <c:x val="1.4897579143389199E-2"/>
                  <c:y val="-3.7763253449528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8-454E-953D-C01D8EA67CEE}"/>
                </c:ext>
              </c:extLst>
            </c:dLbl>
            <c:dLbl>
              <c:idx val="4"/>
              <c:layout>
                <c:manualLayout>
                  <c:x val="1.11731843575419E-2"/>
                  <c:y val="-3.485838779956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8-454E-953D-C01D8EA67C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'Other Technology Graphics'!$A$2:$A$6</c:f>
              <c:strCache>
                <c:ptCount val="5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Pennsylvania</c:v>
                </c:pt>
              </c:strCache>
            </c:strRef>
          </c:cat>
          <c:val>
            <c:numRef>
              <c:f>'Other Technology Graphics'!$B$2:$B$6</c:f>
              <c:numCache>
                <c:formatCode>#,##0_);[Red]\(#,##0\)</c:formatCode>
                <c:ptCount val="5"/>
                <c:pt idx="0">
                  <c:v>3359</c:v>
                </c:pt>
                <c:pt idx="1">
                  <c:v>2714</c:v>
                </c:pt>
                <c:pt idx="2">
                  <c:v>2567</c:v>
                </c:pt>
                <c:pt idx="3">
                  <c:v>2539</c:v>
                </c:pt>
                <c:pt idx="4">
                  <c:v>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8-454E-953D-C01D8EA67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4775071"/>
        <c:axId val="1655945055"/>
        <c:axId val="121175839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'Other Technology Graphics'!$A$2:$A$6</c15:sqref>
                        </c15:formulaRef>
                      </c:ext>
                    </c:extLst>
                    <c:strCache>
                      <c:ptCount val="5"/>
                      <c:pt idx="0">
                        <c:v>California</c:v>
                      </c:pt>
                      <c:pt idx="1">
                        <c:v>Texas</c:v>
                      </c:pt>
                      <c:pt idx="2">
                        <c:v>New York</c:v>
                      </c:pt>
                      <c:pt idx="3">
                        <c:v>Florida</c:v>
                      </c:pt>
                      <c:pt idx="4">
                        <c:v>Pennsylvania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'Other Technology Graphics'!$C$2:$C$6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A48-454E-953D-C01D8EA67CE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'Other Technology Graphics'!$A$2:$A$6</c15:sqref>
                        </c15:formulaRef>
                      </c:ext>
                    </c:extLst>
                    <c:strCache>
                      <c:ptCount val="5"/>
                      <c:pt idx="0">
                        <c:v>California</c:v>
                      </c:pt>
                      <c:pt idx="1">
                        <c:v>Texas</c:v>
                      </c:pt>
                      <c:pt idx="2">
                        <c:v>New York</c:v>
                      </c:pt>
                      <c:pt idx="3">
                        <c:v>Florida</c:v>
                      </c:pt>
                      <c:pt idx="4">
                        <c:v>Pennsylvania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'Other Technology Graphics'!$D$2:$D$6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A48-454E-953D-C01D8EA67CE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'Other Technology Graphics'!$A$2:$A$6</c15:sqref>
                        </c15:formulaRef>
                      </c:ext>
                    </c:extLst>
                    <c:strCache>
                      <c:ptCount val="5"/>
                      <c:pt idx="0">
                        <c:v>California</c:v>
                      </c:pt>
                      <c:pt idx="1">
                        <c:v>Texas</c:v>
                      </c:pt>
                      <c:pt idx="2">
                        <c:v>New York</c:v>
                      </c:pt>
                      <c:pt idx="3">
                        <c:v>Florida</c:v>
                      </c:pt>
                      <c:pt idx="4">
                        <c:v>Pennsylvania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'Other Technology Graphics'!$E$2:$E$6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A48-454E-953D-C01D8EA67CE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'Other Technology Graphics'!$A$2:$A$6</c15:sqref>
                        </c15:formulaRef>
                      </c:ext>
                    </c:extLst>
                    <c:strCache>
                      <c:ptCount val="5"/>
                      <c:pt idx="0">
                        <c:v>California</c:v>
                      </c:pt>
                      <c:pt idx="1">
                        <c:v>Texas</c:v>
                      </c:pt>
                      <c:pt idx="2">
                        <c:v>New York</c:v>
                      </c:pt>
                      <c:pt idx="3">
                        <c:v>Florida</c:v>
                      </c:pt>
                      <c:pt idx="4">
                        <c:v>Pennsylvania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'Other Technology Graphics'!$F$2:$F$6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A48-454E-953D-C01D8EA67CEE}"/>
                  </c:ext>
                </c:extLst>
              </c15:ser>
            </c15:filteredBarSeries>
          </c:ext>
        </c:extLst>
      </c:bar3DChart>
      <c:catAx>
        <c:axId val="170477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5945055"/>
        <c:crosses val="autoZero"/>
        <c:auto val="1"/>
        <c:lblAlgn val="ctr"/>
        <c:lblOffset val="100"/>
        <c:noMultiLvlLbl val="0"/>
      </c:catAx>
      <c:valAx>
        <c:axId val="165594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4775071"/>
        <c:crosses val="autoZero"/>
        <c:crossBetween val="between"/>
      </c:valAx>
      <c:serAx>
        <c:axId val="1211758399"/>
        <c:scaling>
          <c:orientation val="minMax"/>
        </c:scaling>
        <c:delete val="1"/>
        <c:axPos val="b"/>
        <c:majorTickMark val="none"/>
        <c:minorTickMark val="none"/>
        <c:tickLblPos val="nextTo"/>
        <c:crossAx val="1655945055"/>
        <c:crosses val="autoZero"/>
      </c:serAx>
      <c:spPr>
        <a:solidFill>
          <a:schemeClr val="tx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Electric Vehicle Charging: Public Outlets and Population by State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rgbClr val="FFC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Technology Graphics'!$D$36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9"/>
              <c:layout>
                <c:manualLayout>
                  <c:x val="-4.3307086614173256E-2"/>
                  <c:y val="-4.452255418863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Florida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D4-4B52-8F12-FC94B1F8F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FFC000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'Other Technology Graphics'!$C$37:$C$87</c:f>
              <c:numCache>
                <c:formatCode>#,##0_);[Red]\(#,##0\)</c:formatCode>
                <c:ptCount val="51"/>
                <c:pt idx="0">
                  <c:v>139</c:v>
                </c:pt>
                <c:pt idx="1">
                  <c:v>9</c:v>
                </c:pt>
                <c:pt idx="2">
                  <c:v>982</c:v>
                </c:pt>
                <c:pt idx="3">
                  <c:v>65</c:v>
                </c:pt>
                <c:pt idx="4">
                  <c:v>13490</c:v>
                </c:pt>
                <c:pt idx="5">
                  <c:v>1116</c:v>
                </c:pt>
                <c:pt idx="6">
                  <c:v>695</c:v>
                </c:pt>
                <c:pt idx="7">
                  <c:v>89</c:v>
                </c:pt>
                <c:pt idx="8">
                  <c:v>215</c:v>
                </c:pt>
                <c:pt idx="9">
                  <c:v>1958</c:v>
                </c:pt>
                <c:pt idx="10">
                  <c:v>1806</c:v>
                </c:pt>
                <c:pt idx="11">
                  <c:v>571</c:v>
                </c:pt>
                <c:pt idx="12">
                  <c:v>120</c:v>
                </c:pt>
                <c:pt idx="13">
                  <c:v>947</c:v>
                </c:pt>
                <c:pt idx="14">
                  <c:v>328</c:v>
                </c:pt>
                <c:pt idx="15">
                  <c:v>210</c:v>
                </c:pt>
                <c:pt idx="16">
                  <c:v>700</c:v>
                </c:pt>
                <c:pt idx="17">
                  <c:v>147</c:v>
                </c:pt>
                <c:pt idx="18">
                  <c:v>158</c:v>
                </c:pt>
                <c:pt idx="19">
                  <c:v>189</c:v>
                </c:pt>
                <c:pt idx="20">
                  <c:v>1152</c:v>
                </c:pt>
                <c:pt idx="21">
                  <c:v>1325</c:v>
                </c:pt>
                <c:pt idx="22">
                  <c:v>892</c:v>
                </c:pt>
                <c:pt idx="23">
                  <c:v>647</c:v>
                </c:pt>
                <c:pt idx="24">
                  <c:v>54</c:v>
                </c:pt>
                <c:pt idx="25">
                  <c:v>1468</c:v>
                </c:pt>
                <c:pt idx="26">
                  <c:v>82</c:v>
                </c:pt>
                <c:pt idx="27">
                  <c:v>136</c:v>
                </c:pt>
                <c:pt idx="28">
                  <c:v>598</c:v>
                </c:pt>
                <c:pt idx="29">
                  <c:v>168</c:v>
                </c:pt>
                <c:pt idx="30">
                  <c:v>513</c:v>
                </c:pt>
                <c:pt idx="31">
                  <c:v>147</c:v>
                </c:pt>
                <c:pt idx="32">
                  <c:v>1611</c:v>
                </c:pt>
                <c:pt idx="33">
                  <c:v>954</c:v>
                </c:pt>
                <c:pt idx="34">
                  <c:v>11</c:v>
                </c:pt>
                <c:pt idx="35">
                  <c:v>584</c:v>
                </c:pt>
                <c:pt idx="36">
                  <c:v>100</c:v>
                </c:pt>
                <c:pt idx="37">
                  <c:v>1249</c:v>
                </c:pt>
                <c:pt idx="38">
                  <c:v>679</c:v>
                </c:pt>
                <c:pt idx="39">
                  <c:v>220</c:v>
                </c:pt>
                <c:pt idx="40">
                  <c:v>368</c:v>
                </c:pt>
                <c:pt idx="41">
                  <c:v>36</c:v>
                </c:pt>
                <c:pt idx="42">
                  <c:v>941</c:v>
                </c:pt>
                <c:pt idx="43">
                  <c:v>2351</c:v>
                </c:pt>
                <c:pt idx="44">
                  <c:v>320</c:v>
                </c:pt>
                <c:pt idx="45">
                  <c:v>395</c:v>
                </c:pt>
                <c:pt idx="46">
                  <c:v>913</c:v>
                </c:pt>
                <c:pt idx="47">
                  <c:v>1848</c:v>
                </c:pt>
                <c:pt idx="48">
                  <c:v>143</c:v>
                </c:pt>
                <c:pt idx="49">
                  <c:v>436</c:v>
                </c:pt>
                <c:pt idx="50">
                  <c:v>64</c:v>
                </c:pt>
              </c:numCache>
            </c:numRef>
          </c:xVal>
          <c:yVal>
            <c:numRef>
              <c:f>'Other Technology Graphics'!$D$37:$D$87</c:f>
              <c:numCache>
                <c:formatCode>#,##0</c:formatCode>
                <c:ptCount val="51"/>
                <c:pt idx="0">
                  <c:v>4863300</c:v>
                </c:pt>
                <c:pt idx="1">
                  <c:v>741894</c:v>
                </c:pt>
                <c:pt idx="2">
                  <c:v>6931071</c:v>
                </c:pt>
                <c:pt idx="3">
                  <c:v>2988248</c:v>
                </c:pt>
                <c:pt idx="4">
                  <c:v>39250017</c:v>
                </c:pt>
                <c:pt idx="5">
                  <c:v>5540545</c:v>
                </c:pt>
                <c:pt idx="6">
                  <c:v>3576452</c:v>
                </c:pt>
                <c:pt idx="7">
                  <c:v>952065</c:v>
                </c:pt>
                <c:pt idx="8">
                  <c:v>681170</c:v>
                </c:pt>
                <c:pt idx="9">
                  <c:v>20612439</c:v>
                </c:pt>
                <c:pt idx="10">
                  <c:v>10310371</c:v>
                </c:pt>
                <c:pt idx="11">
                  <c:v>1428557</c:v>
                </c:pt>
                <c:pt idx="12">
                  <c:v>1683140</c:v>
                </c:pt>
                <c:pt idx="13">
                  <c:v>12801539</c:v>
                </c:pt>
                <c:pt idx="14">
                  <c:v>6633053</c:v>
                </c:pt>
                <c:pt idx="15">
                  <c:v>3134693</c:v>
                </c:pt>
                <c:pt idx="16">
                  <c:v>2907289</c:v>
                </c:pt>
                <c:pt idx="17">
                  <c:v>4436974</c:v>
                </c:pt>
                <c:pt idx="18">
                  <c:v>4681666</c:v>
                </c:pt>
                <c:pt idx="19">
                  <c:v>1331479</c:v>
                </c:pt>
                <c:pt idx="20">
                  <c:v>6016447</c:v>
                </c:pt>
                <c:pt idx="21">
                  <c:v>6811779</c:v>
                </c:pt>
                <c:pt idx="22">
                  <c:v>9928300</c:v>
                </c:pt>
                <c:pt idx="23">
                  <c:v>5519952</c:v>
                </c:pt>
                <c:pt idx="24">
                  <c:v>2988726</c:v>
                </c:pt>
                <c:pt idx="25">
                  <c:v>6093000</c:v>
                </c:pt>
                <c:pt idx="26">
                  <c:v>1042520</c:v>
                </c:pt>
                <c:pt idx="27">
                  <c:v>1907116</c:v>
                </c:pt>
                <c:pt idx="28">
                  <c:v>2940058</c:v>
                </c:pt>
                <c:pt idx="29">
                  <c:v>1334795</c:v>
                </c:pt>
                <c:pt idx="30">
                  <c:v>8944469</c:v>
                </c:pt>
                <c:pt idx="31">
                  <c:v>2081015</c:v>
                </c:pt>
                <c:pt idx="32">
                  <c:v>19745289</c:v>
                </c:pt>
                <c:pt idx="33">
                  <c:v>10146788</c:v>
                </c:pt>
                <c:pt idx="34">
                  <c:v>757952</c:v>
                </c:pt>
                <c:pt idx="35">
                  <c:v>11614373</c:v>
                </c:pt>
                <c:pt idx="36">
                  <c:v>3923561</c:v>
                </c:pt>
                <c:pt idx="37">
                  <c:v>4093465</c:v>
                </c:pt>
                <c:pt idx="38">
                  <c:v>12784227</c:v>
                </c:pt>
                <c:pt idx="39">
                  <c:v>1056426</c:v>
                </c:pt>
                <c:pt idx="40">
                  <c:v>4961119</c:v>
                </c:pt>
                <c:pt idx="41">
                  <c:v>865454</c:v>
                </c:pt>
                <c:pt idx="42">
                  <c:v>6651194</c:v>
                </c:pt>
                <c:pt idx="43">
                  <c:v>27862596</c:v>
                </c:pt>
                <c:pt idx="44">
                  <c:v>3051217</c:v>
                </c:pt>
                <c:pt idx="45">
                  <c:v>624594</c:v>
                </c:pt>
                <c:pt idx="46">
                  <c:v>8411808</c:v>
                </c:pt>
                <c:pt idx="47">
                  <c:v>7288000</c:v>
                </c:pt>
                <c:pt idx="48">
                  <c:v>1831102</c:v>
                </c:pt>
                <c:pt idx="49">
                  <c:v>5778708</c:v>
                </c:pt>
                <c:pt idx="50">
                  <c:v>585501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D4-4B52-8F12-FC94B1F8F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428927"/>
        <c:axId val="1952232879"/>
      </c:scatterChart>
      <c:valAx>
        <c:axId val="1622428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FFC000"/>
                    </a:solidFill>
                  </a:rPr>
                  <a:t>Public Outlets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FFC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32879"/>
        <c:crosses val="autoZero"/>
        <c:crossBetween val="midCat"/>
      </c:valAx>
      <c:valAx>
        <c:axId val="195223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rgbClr val="FFC000"/>
                    </a:solidFill>
                  </a:rPr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C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428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baseline="0">
                <a:solidFill>
                  <a:srgbClr val="24DC3A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rgbClr val="24DC3A"/>
                </a:solidFill>
              </a:rPr>
              <a:t>Solar</a:t>
            </a:r>
            <a:r>
              <a:rPr lang="en-US" sz="1600" baseline="0">
                <a:solidFill>
                  <a:srgbClr val="24DC3A"/>
                </a:solidFill>
              </a:rPr>
              <a:t> Energy Use: Megawatt Hours by State in 2016</a:t>
            </a:r>
            <a:endParaRPr lang="en-US" sz="1600">
              <a:solidFill>
                <a:srgbClr val="24DC3A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baseline="0">
              <a:solidFill>
                <a:srgbClr val="24DC3A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Technology Graphics'!$D$36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rgbClr val="00B050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9"/>
              <c:layout>
                <c:manualLayout>
                  <c:x val="-7.874015748031496E-3"/>
                  <c:y val="-4.6782508118688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Florida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CF-4DCE-A722-B525E68688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92D050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'Other Technology Graphics'!$E$37:$E$87</c:f>
              <c:numCache>
                <c:formatCode>General</c:formatCode>
                <c:ptCount val="51"/>
                <c:pt idx="0">
                  <c:v>35</c:v>
                </c:pt>
                <c:pt idx="1">
                  <c:v>0</c:v>
                </c:pt>
                <c:pt idx="2">
                  <c:v>4764</c:v>
                </c:pt>
                <c:pt idx="3">
                  <c:v>37</c:v>
                </c:pt>
                <c:pt idx="4">
                  <c:v>25011</c:v>
                </c:pt>
                <c:pt idx="5">
                  <c:v>1020</c:v>
                </c:pt>
                <c:pt idx="6">
                  <c:v>347</c:v>
                </c:pt>
                <c:pt idx="7">
                  <c:v>172</c:v>
                </c:pt>
                <c:pt idx="8">
                  <c:v>54</c:v>
                </c:pt>
                <c:pt idx="9">
                  <c:v>522</c:v>
                </c:pt>
                <c:pt idx="10">
                  <c:v>1076</c:v>
                </c:pt>
                <c:pt idx="11">
                  <c:v>821</c:v>
                </c:pt>
                <c:pt idx="12">
                  <c:v>39</c:v>
                </c:pt>
                <c:pt idx="13">
                  <c:v>95</c:v>
                </c:pt>
                <c:pt idx="14">
                  <c:v>285</c:v>
                </c:pt>
                <c:pt idx="15">
                  <c:v>56</c:v>
                </c:pt>
                <c:pt idx="16">
                  <c:v>12</c:v>
                </c:pt>
                <c:pt idx="17">
                  <c:v>29</c:v>
                </c:pt>
                <c:pt idx="18">
                  <c:v>194</c:v>
                </c:pt>
                <c:pt idx="19">
                  <c:v>29</c:v>
                </c:pt>
                <c:pt idx="20">
                  <c:v>54</c:v>
                </c:pt>
                <c:pt idx="21">
                  <c:v>1949</c:v>
                </c:pt>
                <c:pt idx="22">
                  <c:v>60</c:v>
                </c:pt>
                <c:pt idx="23">
                  <c:v>57</c:v>
                </c:pt>
                <c:pt idx="24">
                  <c:v>5</c:v>
                </c:pt>
                <c:pt idx="25">
                  <c:v>210</c:v>
                </c:pt>
                <c:pt idx="26">
                  <c:v>11</c:v>
                </c:pt>
                <c:pt idx="27">
                  <c:v>8</c:v>
                </c:pt>
                <c:pt idx="28">
                  <c:v>2674</c:v>
                </c:pt>
                <c:pt idx="29">
                  <c:v>54</c:v>
                </c:pt>
                <c:pt idx="30">
                  <c:v>2746</c:v>
                </c:pt>
                <c:pt idx="31">
                  <c:v>976</c:v>
                </c:pt>
                <c:pt idx="32">
                  <c:v>1067</c:v>
                </c:pt>
                <c:pt idx="33">
                  <c:v>4016</c:v>
                </c:pt>
                <c:pt idx="34">
                  <c:v>0.28999999999999998</c:v>
                </c:pt>
                <c:pt idx="35">
                  <c:v>193</c:v>
                </c:pt>
                <c:pt idx="36">
                  <c:v>11</c:v>
                </c:pt>
                <c:pt idx="37">
                  <c:v>183</c:v>
                </c:pt>
                <c:pt idx="38">
                  <c:v>383</c:v>
                </c:pt>
                <c:pt idx="39">
                  <c:v>41</c:v>
                </c:pt>
                <c:pt idx="40">
                  <c:v>35</c:v>
                </c:pt>
                <c:pt idx="41">
                  <c:v>2</c:v>
                </c:pt>
                <c:pt idx="42">
                  <c:v>151</c:v>
                </c:pt>
                <c:pt idx="43">
                  <c:v>1108</c:v>
                </c:pt>
                <c:pt idx="44">
                  <c:v>1023</c:v>
                </c:pt>
                <c:pt idx="45">
                  <c:v>155</c:v>
                </c:pt>
                <c:pt idx="46">
                  <c:v>65</c:v>
                </c:pt>
                <c:pt idx="47">
                  <c:v>89</c:v>
                </c:pt>
                <c:pt idx="48">
                  <c:v>6</c:v>
                </c:pt>
                <c:pt idx="49">
                  <c:v>38</c:v>
                </c:pt>
                <c:pt idx="50">
                  <c:v>3</c:v>
                </c:pt>
              </c:numCache>
            </c:numRef>
          </c:xVal>
          <c:yVal>
            <c:numRef>
              <c:f>'Other Technology Graphics'!$D$37:$D$87</c:f>
              <c:numCache>
                <c:formatCode>#,##0</c:formatCode>
                <c:ptCount val="51"/>
                <c:pt idx="0">
                  <c:v>4863300</c:v>
                </c:pt>
                <c:pt idx="1">
                  <c:v>741894</c:v>
                </c:pt>
                <c:pt idx="2">
                  <c:v>6931071</c:v>
                </c:pt>
                <c:pt idx="3">
                  <c:v>2988248</c:v>
                </c:pt>
                <c:pt idx="4">
                  <c:v>39250017</c:v>
                </c:pt>
                <c:pt idx="5">
                  <c:v>5540545</c:v>
                </c:pt>
                <c:pt idx="6">
                  <c:v>3576452</c:v>
                </c:pt>
                <c:pt idx="7">
                  <c:v>952065</c:v>
                </c:pt>
                <c:pt idx="8">
                  <c:v>681170</c:v>
                </c:pt>
                <c:pt idx="9">
                  <c:v>20612439</c:v>
                </c:pt>
                <c:pt idx="10">
                  <c:v>10310371</c:v>
                </c:pt>
                <c:pt idx="11">
                  <c:v>1428557</c:v>
                </c:pt>
                <c:pt idx="12">
                  <c:v>1683140</c:v>
                </c:pt>
                <c:pt idx="13">
                  <c:v>12801539</c:v>
                </c:pt>
                <c:pt idx="14">
                  <c:v>6633053</c:v>
                </c:pt>
                <c:pt idx="15">
                  <c:v>3134693</c:v>
                </c:pt>
                <c:pt idx="16">
                  <c:v>2907289</c:v>
                </c:pt>
                <c:pt idx="17">
                  <c:v>4436974</c:v>
                </c:pt>
                <c:pt idx="18">
                  <c:v>4681666</c:v>
                </c:pt>
                <c:pt idx="19">
                  <c:v>1331479</c:v>
                </c:pt>
                <c:pt idx="20">
                  <c:v>6016447</c:v>
                </c:pt>
                <c:pt idx="21">
                  <c:v>6811779</c:v>
                </c:pt>
                <c:pt idx="22">
                  <c:v>9928300</c:v>
                </c:pt>
                <c:pt idx="23">
                  <c:v>5519952</c:v>
                </c:pt>
                <c:pt idx="24">
                  <c:v>2988726</c:v>
                </c:pt>
                <c:pt idx="25">
                  <c:v>6093000</c:v>
                </c:pt>
                <c:pt idx="26">
                  <c:v>1042520</c:v>
                </c:pt>
                <c:pt idx="27">
                  <c:v>1907116</c:v>
                </c:pt>
                <c:pt idx="28">
                  <c:v>2940058</c:v>
                </c:pt>
                <c:pt idx="29">
                  <c:v>1334795</c:v>
                </c:pt>
                <c:pt idx="30">
                  <c:v>8944469</c:v>
                </c:pt>
                <c:pt idx="31">
                  <c:v>2081015</c:v>
                </c:pt>
                <c:pt idx="32">
                  <c:v>19745289</c:v>
                </c:pt>
                <c:pt idx="33">
                  <c:v>10146788</c:v>
                </c:pt>
                <c:pt idx="34">
                  <c:v>757952</c:v>
                </c:pt>
                <c:pt idx="35">
                  <c:v>11614373</c:v>
                </c:pt>
                <c:pt idx="36">
                  <c:v>3923561</c:v>
                </c:pt>
                <c:pt idx="37">
                  <c:v>4093465</c:v>
                </c:pt>
                <c:pt idx="38">
                  <c:v>12784227</c:v>
                </c:pt>
                <c:pt idx="39">
                  <c:v>1056426</c:v>
                </c:pt>
                <c:pt idx="40">
                  <c:v>4961119</c:v>
                </c:pt>
                <c:pt idx="41">
                  <c:v>865454</c:v>
                </c:pt>
                <c:pt idx="42">
                  <c:v>6651194</c:v>
                </c:pt>
                <c:pt idx="43">
                  <c:v>27862596</c:v>
                </c:pt>
                <c:pt idx="44">
                  <c:v>3051217</c:v>
                </c:pt>
                <c:pt idx="45">
                  <c:v>624594</c:v>
                </c:pt>
                <c:pt idx="46">
                  <c:v>8411808</c:v>
                </c:pt>
                <c:pt idx="47">
                  <c:v>7288000</c:v>
                </c:pt>
                <c:pt idx="48">
                  <c:v>1831102</c:v>
                </c:pt>
                <c:pt idx="49">
                  <c:v>5778708</c:v>
                </c:pt>
                <c:pt idx="50">
                  <c:v>585501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CF-4DCE-A722-B525E6868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2428927"/>
        <c:axId val="1952232879"/>
      </c:scatterChart>
      <c:valAx>
        <c:axId val="1622428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24DC3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rgbClr val="24DC3A"/>
                    </a:solidFill>
                  </a:rPr>
                  <a:t>Megawatt</a:t>
                </a:r>
                <a:r>
                  <a:rPr lang="en-US" sz="1000" baseline="0">
                    <a:solidFill>
                      <a:srgbClr val="24DC3A"/>
                    </a:solidFill>
                  </a:rPr>
                  <a:t> Hours (in 1,000s)</a:t>
                </a:r>
                <a:endParaRPr lang="en-US" sz="1000">
                  <a:solidFill>
                    <a:srgbClr val="24DC3A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24DC3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4DC3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232879"/>
        <c:crosses val="autoZero"/>
        <c:crossBetween val="midCat"/>
      </c:valAx>
      <c:valAx>
        <c:axId val="195223287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rgbClr val="92D050"/>
                  </a:gs>
                  <a:gs pos="74000">
                    <a:schemeClr val="accent6">
                      <a:lumMod val="60000"/>
                      <a:lumOff val="40000"/>
                    </a:schemeClr>
                  </a:gs>
                  <a:gs pos="83000">
                    <a:schemeClr val="accent6">
                      <a:lumMod val="40000"/>
                      <a:lumOff val="60000"/>
                    </a:schemeClr>
                  </a:gs>
                  <a:gs pos="100000">
                    <a:schemeClr val="accent6">
                      <a:lumMod val="20000"/>
                      <a:lumOff val="8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24DC3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rgbClr val="24DC3A"/>
                    </a:solidFill>
                  </a:rPr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24DC3A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24DC3A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428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333374</xdr:colOff>
      <xdr:row>0</xdr:row>
      <xdr:rowOff>0</xdr:rowOff>
    </xdr:from>
    <xdr:ext cx="6877051" cy="7334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E60EA88-4F89-4E97-A8A7-1A478CA204D5}"/>
            </a:ext>
          </a:extLst>
        </xdr:cNvPr>
        <xdr:cNvSpPr/>
      </xdr:nvSpPr>
      <xdr:spPr>
        <a:xfrm>
          <a:off x="4429124" y="0"/>
          <a:ext cx="6877051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CURRENT POPULATION SURVEY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333374</xdr:colOff>
      <xdr:row>0</xdr:row>
      <xdr:rowOff>0</xdr:rowOff>
    </xdr:from>
    <xdr:ext cx="6877051" cy="7334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E1D8C91-2870-454E-A3E0-FB0C876D8F5D}"/>
            </a:ext>
          </a:extLst>
        </xdr:cNvPr>
        <xdr:cNvSpPr/>
      </xdr:nvSpPr>
      <xdr:spPr>
        <a:xfrm>
          <a:off x="4429124" y="0"/>
          <a:ext cx="6877051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CURRENT POPULATION SURVEY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333374</xdr:colOff>
      <xdr:row>0</xdr:row>
      <xdr:rowOff>0</xdr:rowOff>
    </xdr:from>
    <xdr:ext cx="6877051" cy="7334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C0223E1-FC44-4A07-A0C6-33A42C41A8BF}"/>
            </a:ext>
          </a:extLst>
        </xdr:cNvPr>
        <xdr:cNvSpPr/>
      </xdr:nvSpPr>
      <xdr:spPr>
        <a:xfrm>
          <a:off x="4429124" y="0"/>
          <a:ext cx="6877051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CURRENT POPULATION SURVEY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333374</xdr:colOff>
      <xdr:row>0</xdr:row>
      <xdr:rowOff>0</xdr:rowOff>
    </xdr:from>
    <xdr:ext cx="6877051" cy="7334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CC47B7-55FE-4927-9326-5C5B5C82B605}"/>
            </a:ext>
          </a:extLst>
        </xdr:cNvPr>
        <xdr:cNvSpPr/>
      </xdr:nvSpPr>
      <xdr:spPr>
        <a:xfrm>
          <a:off x="4429124" y="0"/>
          <a:ext cx="6877051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CURRENT POPULATION SURVEY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0</xdr:row>
      <xdr:rowOff>0</xdr:rowOff>
    </xdr:from>
    <xdr:ext cx="10029826" cy="7334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0F7E97-DDCF-4888-8BCB-31D04DF1AD11}"/>
            </a:ext>
          </a:extLst>
        </xdr:cNvPr>
        <xdr:cNvSpPr/>
      </xdr:nvSpPr>
      <xdr:spPr>
        <a:xfrm>
          <a:off x="4038600" y="0"/>
          <a:ext cx="10029826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CURRENT POPULATION SURVEY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333374</xdr:colOff>
      <xdr:row>0</xdr:row>
      <xdr:rowOff>0</xdr:rowOff>
    </xdr:from>
    <xdr:ext cx="6877051" cy="7334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61477B3-3285-4D48-8839-E1849591E957}"/>
            </a:ext>
          </a:extLst>
        </xdr:cNvPr>
        <xdr:cNvSpPr/>
      </xdr:nvSpPr>
      <xdr:spPr>
        <a:xfrm>
          <a:off x="4429124" y="0"/>
          <a:ext cx="6877051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CURRENT POPULATION SURVEY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28575</xdr:rowOff>
    </xdr:from>
    <xdr:to>
      <xdr:col>7</xdr:col>
      <xdr:colOff>285750</xdr:colOff>
      <xdr:row>31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52FDE7-616E-4A74-84B1-E1345EA90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7</xdr:row>
      <xdr:rowOff>38099</xdr:rowOff>
    </xdr:from>
    <xdr:to>
      <xdr:col>16</xdr:col>
      <xdr:colOff>304800</xdr:colOff>
      <xdr:row>31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2DD1E5-79BB-49DB-AA63-4F3F7B686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42</xdr:row>
      <xdr:rowOff>19049</xdr:rowOff>
    </xdr:from>
    <xdr:to>
      <xdr:col>8</xdr:col>
      <xdr:colOff>161926</xdr:colOff>
      <xdr:row>63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075DAA-D4F5-4A5F-9239-DF14FD1EF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590549</xdr:colOff>
      <xdr:row>42</xdr:row>
      <xdr:rowOff>66674</xdr:rowOff>
    </xdr:from>
    <xdr:to>
      <xdr:col>15</xdr:col>
      <xdr:colOff>57150</xdr:colOff>
      <xdr:row>63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DF46F6-2319-4622-9B90-2F12500C1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4761</xdr:colOff>
      <xdr:row>73</xdr:row>
      <xdr:rowOff>28574</xdr:rowOff>
    </xdr:from>
    <xdr:to>
      <xdr:col>7</xdr:col>
      <xdr:colOff>314324</xdr:colOff>
      <xdr:row>96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88EB077-FC42-4269-811A-D901C21DB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266700</xdr:colOff>
      <xdr:row>70</xdr:row>
      <xdr:rowOff>152400</xdr:rowOff>
    </xdr:from>
    <xdr:to>
      <xdr:col>14</xdr:col>
      <xdr:colOff>581025</xdr:colOff>
      <xdr:row>91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216404A-02AC-4756-A051-552A73F334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6</xdr:row>
      <xdr:rowOff>38100</xdr:rowOff>
    </xdr:from>
    <xdr:to>
      <xdr:col>12</xdr:col>
      <xdr:colOff>180974</xdr:colOff>
      <xdr:row>32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C0AA41-61B2-44B2-B119-FFB258761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34</xdr:row>
      <xdr:rowOff>133350</xdr:rowOff>
    </xdr:from>
    <xdr:to>
      <xdr:col>21</xdr:col>
      <xdr:colOff>66675</xdr:colOff>
      <xdr:row>61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A18BD8-1ABE-400E-B9C0-0296B494F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61</xdr:row>
      <xdr:rowOff>190500</xdr:rowOff>
    </xdr:from>
    <xdr:to>
      <xdr:col>21</xdr:col>
      <xdr:colOff>47625</xdr:colOff>
      <xdr:row>90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664573B-76C2-482B-B912-752FD4B83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7"/>
  <sheetViews>
    <sheetView workbookViewId="0">
      <pane ySplit="5" topLeftCell="A6" activePane="bottomLeft" state="frozen"/>
      <selection activeCell="E15" sqref="E15"/>
      <selection pane="bottomLeft" activeCell="E15" sqref="E15"/>
    </sheetView>
  </sheetViews>
  <sheetFormatPr defaultColWidth="8.85546875" defaultRowHeight="15" x14ac:dyDescent="0.25"/>
  <cols>
    <col min="1" max="1" width="8.85546875" style="1"/>
    <col min="2" max="2" width="18.7109375" style="1" bestFit="1" customWidth="1"/>
    <col min="3" max="3" width="5.7109375" style="1" customWidth="1"/>
    <col min="4" max="6" width="9.28515625" style="1" bestFit="1" customWidth="1"/>
    <col min="7" max="7" width="5.7109375" style="1" customWidth="1"/>
    <col min="8" max="10" width="9.28515625" style="1" bestFit="1" customWidth="1"/>
    <col min="11" max="11" width="5.7109375" style="1" customWidth="1"/>
    <col min="12" max="14" width="9.28515625" style="1" bestFit="1" customWidth="1"/>
    <col min="15" max="15" width="5.7109375" style="1" customWidth="1"/>
    <col min="16" max="16" width="10.42578125" style="1" bestFit="1" customWidth="1"/>
    <col min="17" max="18" width="9.28515625" style="1" bestFit="1" customWidth="1"/>
    <col min="19" max="19" width="5.7109375" style="1" customWidth="1"/>
    <col min="20" max="20" width="9.28515625" style="1" bestFit="1" customWidth="1"/>
    <col min="21" max="21" width="10.42578125" style="1" bestFit="1" customWidth="1"/>
    <col min="22" max="22" width="9.28515625" style="1" bestFit="1" customWidth="1"/>
    <col min="23" max="23" width="5.7109375" style="1" customWidth="1"/>
    <col min="24" max="26" width="9.28515625" style="1" bestFit="1" customWidth="1"/>
    <col min="27" max="16384" width="8.85546875" style="1"/>
  </cols>
  <sheetData>
    <row r="1" spans="2:26" ht="58.5" customHeight="1" x14ac:dyDescent="0.7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2:26" ht="30.75" customHeight="1" x14ac:dyDescent="0.4">
      <c r="B2" s="56" t="s">
        <v>61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8.25" customHeight="1" x14ac:dyDescent="0.25"/>
    <row r="4" spans="2:26" s="2" customFormat="1" ht="18.75" x14ac:dyDescent="0.3">
      <c r="D4" s="54" t="s">
        <v>0</v>
      </c>
      <c r="E4" s="54"/>
      <c r="F4" s="54"/>
      <c r="H4" s="54" t="s">
        <v>1</v>
      </c>
      <c r="I4" s="54"/>
      <c r="J4" s="54"/>
      <c r="L4" s="54" t="s">
        <v>60</v>
      </c>
      <c r="M4" s="54"/>
      <c r="N4" s="54"/>
      <c r="P4" s="54" t="s">
        <v>59</v>
      </c>
      <c r="Q4" s="54"/>
      <c r="R4" s="54"/>
      <c r="T4" s="54" t="s">
        <v>58</v>
      </c>
      <c r="U4" s="54"/>
      <c r="V4" s="54"/>
      <c r="X4" s="54" t="s">
        <v>57</v>
      </c>
      <c r="Y4" s="54"/>
      <c r="Z4" s="54"/>
    </row>
    <row r="5" spans="2:26" s="3" customFormat="1" ht="18" thickBot="1" x14ac:dyDescent="0.35">
      <c r="D5" s="4" t="s">
        <v>2</v>
      </c>
      <c r="E5" s="4" t="s">
        <v>3</v>
      </c>
      <c r="F5" s="4" t="s">
        <v>4</v>
      </c>
      <c r="H5" s="5" t="s">
        <v>2</v>
      </c>
      <c r="I5" s="5" t="s">
        <v>3</v>
      </c>
      <c r="J5" s="4" t="s">
        <v>4</v>
      </c>
      <c r="L5" s="5" t="s">
        <v>2</v>
      </c>
      <c r="M5" s="5" t="s">
        <v>3</v>
      </c>
      <c r="N5" s="4" t="s">
        <v>4</v>
      </c>
      <c r="P5" s="5" t="s">
        <v>2</v>
      </c>
      <c r="Q5" s="5" t="s">
        <v>3</v>
      </c>
      <c r="R5" s="4" t="s">
        <v>4</v>
      </c>
      <c r="T5" s="5" t="s">
        <v>2</v>
      </c>
      <c r="U5" s="5" t="s">
        <v>3</v>
      </c>
      <c r="V5" s="4" t="s">
        <v>4</v>
      </c>
      <c r="X5" s="5" t="s">
        <v>2</v>
      </c>
      <c r="Y5" s="5" t="s">
        <v>3</v>
      </c>
      <c r="Z5" s="4" t="s">
        <v>4</v>
      </c>
    </row>
    <row r="6" spans="2:26" s="6" customFormat="1" ht="15.75" x14ac:dyDescent="0.25">
      <c r="B6" s="10" t="s">
        <v>5</v>
      </c>
      <c r="C6" s="11"/>
      <c r="D6" s="12">
        <v>955</v>
      </c>
      <c r="E6" s="12">
        <v>1478</v>
      </c>
      <c r="F6" s="13">
        <f>D6/(D6+E6)</f>
        <v>0.39251952322235922</v>
      </c>
      <c r="G6" s="11"/>
      <c r="H6" s="12">
        <v>1255</v>
      </c>
      <c r="I6" s="12">
        <v>1178</v>
      </c>
      <c r="J6" s="13">
        <f>H6/(H6+I6)</f>
        <v>0.51582408549116321</v>
      </c>
      <c r="K6" s="11"/>
      <c r="L6" s="12">
        <v>844</v>
      </c>
      <c r="M6" s="12">
        <v>1589</v>
      </c>
      <c r="N6" s="13">
        <f>L6/(L6+M6)</f>
        <v>0.34689683518290176</v>
      </c>
      <c r="O6" s="11"/>
      <c r="P6" s="12">
        <v>2045</v>
      </c>
      <c r="Q6" s="12">
        <v>388</v>
      </c>
      <c r="R6" s="13">
        <f>P6/(P6+Q6)</f>
        <v>0.84052609946568024</v>
      </c>
      <c r="S6" s="11"/>
      <c r="T6" s="12">
        <v>46</v>
      </c>
      <c r="U6" s="12">
        <v>2387</v>
      </c>
      <c r="V6" s="13">
        <f>T6/(T6+U6)</f>
        <v>1.8906699547883273E-2</v>
      </c>
      <c r="W6" s="11"/>
      <c r="X6" s="12">
        <v>551</v>
      </c>
      <c r="Y6" s="12">
        <v>1882</v>
      </c>
      <c r="Z6" s="13">
        <f>X6/(X6+Y6)</f>
        <v>0.22646937936703659</v>
      </c>
    </row>
    <row r="7" spans="2:26" s="6" customFormat="1" ht="15.75" x14ac:dyDescent="0.25">
      <c r="B7" s="14" t="s">
        <v>6</v>
      </c>
      <c r="C7" s="15"/>
      <c r="D7" s="16">
        <v>766</v>
      </c>
      <c r="E7" s="16">
        <v>756</v>
      </c>
      <c r="F7" s="17">
        <f t="shared" ref="F7:F57" si="0">D7/(D7+E7)</f>
        <v>0.50328515111695138</v>
      </c>
      <c r="G7" s="15"/>
      <c r="H7" s="16">
        <v>1011</v>
      </c>
      <c r="I7" s="16">
        <v>511</v>
      </c>
      <c r="J7" s="17">
        <f t="shared" ref="J7:J57" si="1">H7/(H7+I7)</f>
        <v>0.66425755584756896</v>
      </c>
      <c r="K7" s="15"/>
      <c r="L7" s="16">
        <v>709</v>
      </c>
      <c r="M7" s="16">
        <v>813</v>
      </c>
      <c r="N7" s="17">
        <f t="shared" ref="N7:N57" si="2">L7/(L7+M7)</f>
        <v>0.46583442838370565</v>
      </c>
      <c r="O7" s="15"/>
      <c r="P7" s="16">
        <v>1372</v>
      </c>
      <c r="Q7" s="16">
        <v>150</v>
      </c>
      <c r="R7" s="17">
        <f t="shared" ref="R7:R57" si="3">P7/(P7+Q7)</f>
        <v>0.90144546649145862</v>
      </c>
      <c r="S7" s="15"/>
      <c r="T7" s="16">
        <v>57</v>
      </c>
      <c r="U7" s="16">
        <v>1465</v>
      </c>
      <c r="V7" s="17">
        <f t="shared" ref="V7:V57" si="4">T7/(T7+U7)</f>
        <v>3.7450722733245727E-2</v>
      </c>
      <c r="W7" s="15"/>
      <c r="X7" s="16">
        <v>642</v>
      </c>
      <c r="Y7" s="16">
        <v>880</v>
      </c>
      <c r="Z7" s="17">
        <f t="shared" ref="Z7:Z57" si="5">X7/(X7+Y7)</f>
        <v>0.42181340341655715</v>
      </c>
    </row>
    <row r="8" spans="2:26" s="6" customFormat="1" ht="15.75" x14ac:dyDescent="0.25">
      <c r="B8" s="14" t="s">
        <v>7</v>
      </c>
      <c r="C8" s="15"/>
      <c r="D8" s="16">
        <v>815</v>
      </c>
      <c r="E8" s="16">
        <v>1175</v>
      </c>
      <c r="F8" s="17">
        <f t="shared" si="0"/>
        <v>0.40954773869346733</v>
      </c>
      <c r="G8" s="15"/>
      <c r="H8" s="16">
        <v>1077</v>
      </c>
      <c r="I8" s="16">
        <v>913</v>
      </c>
      <c r="J8" s="17">
        <f t="shared" si="1"/>
        <v>0.54120603015075375</v>
      </c>
      <c r="K8" s="15"/>
      <c r="L8" s="16">
        <v>753</v>
      </c>
      <c r="M8" s="16">
        <v>1237</v>
      </c>
      <c r="N8" s="17">
        <f t="shared" si="2"/>
        <v>0.37839195979899498</v>
      </c>
      <c r="O8" s="15"/>
      <c r="P8" s="16">
        <v>1537</v>
      </c>
      <c r="Q8" s="16">
        <v>453</v>
      </c>
      <c r="R8" s="17">
        <f t="shared" si="3"/>
        <v>0.77236180904522611</v>
      </c>
      <c r="S8" s="15"/>
      <c r="T8" s="16">
        <v>44</v>
      </c>
      <c r="U8" s="16">
        <v>1946</v>
      </c>
      <c r="V8" s="17">
        <f t="shared" si="4"/>
        <v>2.2110552763819097E-2</v>
      </c>
      <c r="W8" s="15"/>
      <c r="X8" s="16">
        <v>779</v>
      </c>
      <c r="Y8" s="16">
        <v>1211</v>
      </c>
      <c r="Z8" s="17">
        <f t="shared" si="5"/>
        <v>0.39145728643216082</v>
      </c>
    </row>
    <row r="9" spans="2:26" s="6" customFormat="1" ht="15.75" x14ac:dyDescent="0.25">
      <c r="B9" s="14" t="s">
        <v>8</v>
      </c>
      <c r="C9" s="15"/>
      <c r="D9" s="16">
        <v>880</v>
      </c>
      <c r="E9" s="16">
        <v>1384</v>
      </c>
      <c r="F9" s="17">
        <f t="shared" si="0"/>
        <v>0.38869257950530034</v>
      </c>
      <c r="G9" s="15"/>
      <c r="H9" s="16">
        <v>1291</v>
      </c>
      <c r="I9" s="16">
        <v>973</v>
      </c>
      <c r="J9" s="17">
        <f t="shared" si="1"/>
        <v>0.57022968197879864</v>
      </c>
      <c r="K9" s="15"/>
      <c r="L9" s="16">
        <v>810</v>
      </c>
      <c r="M9" s="16">
        <v>1454</v>
      </c>
      <c r="N9" s="17">
        <f t="shared" si="2"/>
        <v>0.357773851590106</v>
      </c>
      <c r="O9" s="15"/>
      <c r="P9" s="16">
        <v>1907</v>
      </c>
      <c r="Q9" s="16">
        <v>357</v>
      </c>
      <c r="R9" s="17">
        <f t="shared" si="3"/>
        <v>0.84231448763250882</v>
      </c>
      <c r="S9" s="15"/>
      <c r="T9" s="16">
        <v>69</v>
      </c>
      <c r="U9" s="16">
        <v>2195</v>
      </c>
      <c r="V9" s="17">
        <f t="shared" si="4"/>
        <v>3.0477031802120143E-2</v>
      </c>
      <c r="W9" s="15"/>
      <c r="X9" s="16">
        <v>741</v>
      </c>
      <c r="Y9" s="16">
        <v>1523</v>
      </c>
      <c r="Z9" s="17">
        <f t="shared" si="5"/>
        <v>0.32729681978798586</v>
      </c>
    </row>
    <row r="10" spans="2:26" s="6" customFormat="1" ht="15.75" x14ac:dyDescent="0.25">
      <c r="B10" s="14" t="s">
        <v>9</v>
      </c>
      <c r="C10" s="15"/>
      <c r="D10" s="16">
        <v>5282</v>
      </c>
      <c r="E10" s="16">
        <v>5584</v>
      </c>
      <c r="F10" s="17">
        <f t="shared" si="0"/>
        <v>0.48610344192895272</v>
      </c>
      <c r="G10" s="15"/>
      <c r="H10" s="16">
        <v>6889</v>
      </c>
      <c r="I10" s="16">
        <v>3977</v>
      </c>
      <c r="J10" s="17">
        <f t="shared" si="1"/>
        <v>0.63399595067182035</v>
      </c>
      <c r="K10" s="15"/>
      <c r="L10" s="16">
        <v>4578</v>
      </c>
      <c r="M10" s="16">
        <v>6288</v>
      </c>
      <c r="N10" s="17">
        <f t="shared" si="2"/>
        <v>0.42131419105466594</v>
      </c>
      <c r="O10" s="15"/>
      <c r="P10" s="16">
        <v>9203</v>
      </c>
      <c r="Q10" s="16">
        <v>1663</v>
      </c>
      <c r="R10" s="17">
        <f t="shared" si="3"/>
        <v>0.84695380084667771</v>
      </c>
      <c r="S10" s="15"/>
      <c r="T10" s="16">
        <v>333</v>
      </c>
      <c r="U10" s="16">
        <v>10533</v>
      </c>
      <c r="V10" s="17">
        <f t="shared" si="4"/>
        <v>3.0646051905024847E-2</v>
      </c>
      <c r="W10" s="15"/>
      <c r="X10" s="16">
        <v>3927</v>
      </c>
      <c r="Y10" s="16">
        <v>6939</v>
      </c>
      <c r="Z10" s="17">
        <f t="shared" si="5"/>
        <v>0.36140254003313088</v>
      </c>
    </row>
    <row r="11" spans="2:26" s="6" customFormat="1" ht="15.75" x14ac:dyDescent="0.25">
      <c r="B11" s="14" t="s">
        <v>10</v>
      </c>
      <c r="C11" s="15"/>
      <c r="D11" s="16">
        <v>801</v>
      </c>
      <c r="E11" s="16">
        <v>785</v>
      </c>
      <c r="F11" s="17">
        <f t="shared" si="0"/>
        <v>0.50504413619167721</v>
      </c>
      <c r="G11" s="15"/>
      <c r="H11" s="16">
        <v>1042</v>
      </c>
      <c r="I11" s="16">
        <v>544</v>
      </c>
      <c r="J11" s="17">
        <f t="shared" si="1"/>
        <v>0.65699873896595207</v>
      </c>
      <c r="K11" s="15"/>
      <c r="L11" s="16">
        <v>701</v>
      </c>
      <c r="M11" s="16">
        <v>885</v>
      </c>
      <c r="N11" s="17">
        <f t="shared" si="2"/>
        <v>0.44199243379571246</v>
      </c>
      <c r="O11" s="15"/>
      <c r="P11" s="16">
        <v>1240</v>
      </c>
      <c r="Q11" s="16">
        <v>346</v>
      </c>
      <c r="R11" s="17">
        <f t="shared" si="3"/>
        <v>0.78184110970996212</v>
      </c>
      <c r="S11" s="15"/>
      <c r="T11" s="16">
        <v>33</v>
      </c>
      <c r="U11" s="16">
        <v>1553</v>
      </c>
      <c r="V11" s="17">
        <f t="shared" si="4"/>
        <v>2.0807061790668348E-2</v>
      </c>
      <c r="W11" s="15"/>
      <c r="X11" s="16">
        <v>716</v>
      </c>
      <c r="Y11" s="16">
        <v>870</v>
      </c>
      <c r="Z11" s="17">
        <f t="shared" si="5"/>
        <v>0.45145018915510721</v>
      </c>
    </row>
    <row r="12" spans="2:26" s="6" customFormat="1" ht="15.75" x14ac:dyDescent="0.25">
      <c r="B12" s="14" t="s">
        <v>11</v>
      </c>
      <c r="C12" s="15"/>
      <c r="D12" s="16">
        <v>661</v>
      </c>
      <c r="E12" s="16">
        <v>669</v>
      </c>
      <c r="F12" s="17">
        <f t="shared" si="0"/>
        <v>0.49699248120300754</v>
      </c>
      <c r="G12" s="15"/>
      <c r="H12" s="16">
        <v>876</v>
      </c>
      <c r="I12" s="16">
        <v>454</v>
      </c>
      <c r="J12" s="17">
        <f t="shared" si="1"/>
        <v>0.65864661654135337</v>
      </c>
      <c r="K12" s="15"/>
      <c r="L12" s="16">
        <v>670</v>
      </c>
      <c r="M12" s="16">
        <v>660</v>
      </c>
      <c r="N12" s="17">
        <f t="shared" si="2"/>
        <v>0.50375939849624063</v>
      </c>
      <c r="O12" s="15"/>
      <c r="P12" s="16">
        <v>1147</v>
      </c>
      <c r="Q12" s="16">
        <v>183</v>
      </c>
      <c r="R12" s="17">
        <f t="shared" si="3"/>
        <v>0.86240601503759395</v>
      </c>
      <c r="S12" s="15"/>
      <c r="T12" s="16">
        <v>51</v>
      </c>
      <c r="U12" s="16">
        <v>1279</v>
      </c>
      <c r="V12" s="17">
        <f t="shared" si="4"/>
        <v>3.8345864661654135E-2</v>
      </c>
      <c r="W12" s="15"/>
      <c r="X12" s="16">
        <v>469</v>
      </c>
      <c r="Y12" s="16">
        <v>861</v>
      </c>
      <c r="Z12" s="17">
        <f t="shared" si="5"/>
        <v>0.35263157894736841</v>
      </c>
    </row>
    <row r="13" spans="2:26" s="6" customFormat="1" ht="15.75" x14ac:dyDescent="0.25">
      <c r="B13" s="14" t="s">
        <v>12</v>
      </c>
      <c r="C13" s="15"/>
      <c r="D13" s="16">
        <v>664</v>
      </c>
      <c r="E13" s="16">
        <v>659</v>
      </c>
      <c r="F13" s="17">
        <f t="shared" si="0"/>
        <v>0.50188964474678766</v>
      </c>
      <c r="G13" s="15"/>
      <c r="H13" s="16">
        <v>838</v>
      </c>
      <c r="I13" s="16">
        <v>485</v>
      </c>
      <c r="J13" s="17">
        <f t="shared" si="1"/>
        <v>0.63340891912320485</v>
      </c>
      <c r="K13" s="15"/>
      <c r="L13" s="16">
        <v>525</v>
      </c>
      <c r="M13" s="16">
        <v>798</v>
      </c>
      <c r="N13" s="17">
        <f t="shared" si="2"/>
        <v>0.3968253968253968</v>
      </c>
      <c r="O13" s="15"/>
      <c r="P13" s="16">
        <v>1139</v>
      </c>
      <c r="Q13" s="16">
        <v>184</v>
      </c>
      <c r="R13" s="17">
        <f t="shared" si="3"/>
        <v>0.86092214663643241</v>
      </c>
      <c r="S13" s="15"/>
      <c r="T13" s="16">
        <v>49</v>
      </c>
      <c r="U13" s="16">
        <v>1274</v>
      </c>
      <c r="V13" s="17">
        <f t="shared" si="4"/>
        <v>3.7037037037037035E-2</v>
      </c>
      <c r="W13" s="15"/>
      <c r="X13" s="16">
        <v>491</v>
      </c>
      <c r="Y13" s="16">
        <v>832</v>
      </c>
      <c r="Z13" s="17">
        <f t="shared" si="5"/>
        <v>0.37112622826908542</v>
      </c>
    </row>
    <row r="14" spans="2:26" s="6" customFormat="1" ht="15.75" x14ac:dyDescent="0.25">
      <c r="B14" s="14" t="s">
        <v>13</v>
      </c>
      <c r="C14" s="15"/>
      <c r="D14" s="16">
        <v>900</v>
      </c>
      <c r="E14" s="16">
        <v>957</v>
      </c>
      <c r="F14" s="17">
        <f t="shared" si="0"/>
        <v>0.48465266558966075</v>
      </c>
      <c r="G14" s="15"/>
      <c r="H14" s="16">
        <v>1308</v>
      </c>
      <c r="I14" s="16">
        <v>549</v>
      </c>
      <c r="J14" s="17">
        <f t="shared" si="1"/>
        <v>0.70436187399030692</v>
      </c>
      <c r="K14" s="15"/>
      <c r="L14" s="16">
        <v>922</v>
      </c>
      <c r="M14" s="16">
        <v>935</v>
      </c>
      <c r="N14" s="17">
        <f t="shared" si="2"/>
        <v>0.49649973074851911</v>
      </c>
      <c r="O14" s="15"/>
      <c r="P14" s="16">
        <v>1661</v>
      </c>
      <c r="Q14" s="16">
        <v>196</v>
      </c>
      <c r="R14" s="17">
        <f t="shared" si="3"/>
        <v>0.89445341949380719</v>
      </c>
      <c r="S14" s="15"/>
      <c r="T14" s="16">
        <v>39</v>
      </c>
      <c r="U14" s="16">
        <v>1818</v>
      </c>
      <c r="V14" s="17">
        <f t="shared" si="4"/>
        <v>2.10016155088853E-2</v>
      </c>
      <c r="W14" s="15"/>
      <c r="X14" s="16">
        <v>629</v>
      </c>
      <c r="Y14" s="16">
        <v>1228</v>
      </c>
      <c r="Z14" s="17">
        <f t="shared" si="5"/>
        <v>0.33871836295099622</v>
      </c>
    </row>
    <row r="15" spans="2:26" s="6" customFormat="1" ht="15.75" x14ac:dyDescent="0.25">
      <c r="B15" s="14" t="s">
        <v>14</v>
      </c>
      <c r="C15" s="15"/>
      <c r="D15" s="16">
        <v>2376</v>
      </c>
      <c r="E15" s="16">
        <v>2880</v>
      </c>
      <c r="F15" s="17">
        <f t="shared" si="0"/>
        <v>0.45205479452054792</v>
      </c>
      <c r="G15" s="15"/>
      <c r="H15" s="16">
        <v>3187</v>
      </c>
      <c r="I15" s="16">
        <v>2069</v>
      </c>
      <c r="J15" s="17">
        <f t="shared" si="1"/>
        <v>0.60635464231354641</v>
      </c>
      <c r="K15" s="15"/>
      <c r="L15" s="16">
        <v>1892</v>
      </c>
      <c r="M15" s="16">
        <v>3364</v>
      </c>
      <c r="N15" s="17">
        <f t="shared" si="2"/>
        <v>0.35996955859969559</v>
      </c>
      <c r="O15" s="15"/>
      <c r="P15" s="16">
        <v>4242</v>
      </c>
      <c r="Q15" s="16">
        <v>1014</v>
      </c>
      <c r="R15" s="17">
        <f t="shared" si="3"/>
        <v>0.80707762557077622</v>
      </c>
      <c r="S15" s="15"/>
      <c r="T15" s="16">
        <v>145</v>
      </c>
      <c r="U15" s="16">
        <v>5111</v>
      </c>
      <c r="V15" s="17">
        <f t="shared" si="4"/>
        <v>2.7587519025875189E-2</v>
      </c>
      <c r="W15" s="15"/>
      <c r="X15" s="16">
        <v>1677</v>
      </c>
      <c r="Y15" s="16">
        <v>3579</v>
      </c>
      <c r="Z15" s="17">
        <f t="shared" si="5"/>
        <v>0.31906392694063929</v>
      </c>
    </row>
    <row r="16" spans="2:26" s="6" customFormat="1" ht="15.75" x14ac:dyDescent="0.25">
      <c r="B16" s="14" t="s">
        <v>15</v>
      </c>
      <c r="C16" s="15"/>
      <c r="D16" s="16">
        <v>1217</v>
      </c>
      <c r="E16" s="16">
        <v>1421</v>
      </c>
      <c r="F16" s="17">
        <f t="shared" si="0"/>
        <v>0.46133434420015162</v>
      </c>
      <c r="G16" s="15"/>
      <c r="H16" s="16">
        <v>1585</v>
      </c>
      <c r="I16" s="16">
        <v>1053</v>
      </c>
      <c r="J16" s="17">
        <f t="shared" si="1"/>
        <v>0.60083396512509479</v>
      </c>
      <c r="K16" s="15"/>
      <c r="L16" s="16">
        <v>1128</v>
      </c>
      <c r="M16" s="16">
        <v>1510</v>
      </c>
      <c r="N16" s="17">
        <f t="shared" si="2"/>
        <v>0.42759666413949959</v>
      </c>
      <c r="O16" s="15"/>
      <c r="P16" s="16">
        <v>2194</v>
      </c>
      <c r="Q16" s="16">
        <v>444</v>
      </c>
      <c r="R16" s="17">
        <f t="shared" si="3"/>
        <v>0.83169067475360126</v>
      </c>
      <c r="S16" s="15"/>
      <c r="T16" s="16">
        <v>67</v>
      </c>
      <c r="U16" s="16">
        <v>2571</v>
      </c>
      <c r="V16" s="17">
        <f t="shared" si="4"/>
        <v>2.5398028809704321E-2</v>
      </c>
      <c r="W16" s="15"/>
      <c r="X16" s="16">
        <v>1000</v>
      </c>
      <c r="Y16" s="16">
        <v>1638</v>
      </c>
      <c r="Z16" s="17">
        <f t="shared" si="5"/>
        <v>0.37907505686125853</v>
      </c>
    </row>
    <row r="17" spans="2:26" s="6" customFormat="1" ht="15.75" x14ac:dyDescent="0.25">
      <c r="B17" s="14" t="s">
        <v>16</v>
      </c>
      <c r="C17" s="15"/>
      <c r="D17" s="16">
        <v>929</v>
      </c>
      <c r="E17" s="16">
        <v>989</v>
      </c>
      <c r="F17" s="17">
        <f t="shared" si="0"/>
        <v>0.48435870698644423</v>
      </c>
      <c r="G17" s="15"/>
      <c r="H17" s="16">
        <v>1210</v>
      </c>
      <c r="I17" s="16">
        <v>708</v>
      </c>
      <c r="J17" s="17">
        <f t="shared" si="1"/>
        <v>0.63086548488008343</v>
      </c>
      <c r="K17" s="15"/>
      <c r="L17" s="16">
        <v>791</v>
      </c>
      <c r="M17" s="16">
        <v>1127</v>
      </c>
      <c r="N17" s="17">
        <f t="shared" si="2"/>
        <v>0.41240875912408759</v>
      </c>
      <c r="O17" s="15"/>
      <c r="P17" s="16">
        <v>1671</v>
      </c>
      <c r="Q17" s="16">
        <v>247</v>
      </c>
      <c r="R17" s="17">
        <f t="shared" si="3"/>
        <v>0.87122002085505734</v>
      </c>
      <c r="S17" s="15"/>
      <c r="T17" s="16">
        <v>74</v>
      </c>
      <c r="U17" s="16">
        <v>1844</v>
      </c>
      <c r="V17" s="17">
        <f t="shared" si="4"/>
        <v>3.8581856100104277E-2</v>
      </c>
      <c r="W17" s="15"/>
      <c r="X17" s="16">
        <v>664</v>
      </c>
      <c r="Y17" s="16">
        <v>1254</v>
      </c>
      <c r="Z17" s="17">
        <f t="shared" si="5"/>
        <v>0.34619395203336811</v>
      </c>
    </row>
    <row r="18" spans="2:26" s="6" customFormat="1" ht="15.75" x14ac:dyDescent="0.25">
      <c r="B18" s="14" t="s">
        <v>17</v>
      </c>
      <c r="C18" s="15"/>
      <c r="D18" s="16">
        <v>996</v>
      </c>
      <c r="E18" s="16">
        <v>902</v>
      </c>
      <c r="F18" s="17">
        <f t="shared" si="0"/>
        <v>0.52476290832455219</v>
      </c>
      <c r="G18" s="15"/>
      <c r="H18" s="16">
        <v>1329</v>
      </c>
      <c r="I18" s="16">
        <v>569</v>
      </c>
      <c r="J18" s="17">
        <f t="shared" si="1"/>
        <v>0.70021074815595363</v>
      </c>
      <c r="K18" s="15"/>
      <c r="L18" s="16">
        <v>971</v>
      </c>
      <c r="M18" s="16">
        <v>927</v>
      </c>
      <c r="N18" s="17">
        <f t="shared" si="2"/>
        <v>0.51159114857744992</v>
      </c>
      <c r="O18" s="15"/>
      <c r="P18" s="16">
        <v>1720</v>
      </c>
      <c r="Q18" s="16">
        <v>178</v>
      </c>
      <c r="R18" s="17">
        <f t="shared" si="3"/>
        <v>0.90621707060063228</v>
      </c>
      <c r="S18" s="15"/>
      <c r="T18" s="16">
        <v>44</v>
      </c>
      <c r="U18" s="16">
        <v>1854</v>
      </c>
      <c r="V18" s="17">
        <f t="shared" si="4"/>
        <v>2.3182297154899896E-2</v>
      </c>
      <c r="W18" s="15"/>
      <c r="X18" s="16">
        <v>849</v>
      </c>
      <c r="Y18" s="16">
        <v>1049</v>
      </c>
      <c r="Z18" s="17">
        <f t="shared" si="5"/>
        <v>0.44731296101159113</v>
      </c>
    </row>
    <row r="19" spans="2:26" s="6" customFormat="1" ht="15.75" x14ac:dyDescent="0.25">
      <c r="B19" s="14" t="s">
        <v>18</v>
      </c>
      <c r="C19" s="15"/>
      <c r="D19" s="16">
        <v>2041</v>
      </c>
      <c r="E19" s="16">
        <v>1723</v>
      </c>
      <c r="F19" s="17">
        <f t="shared" si="0"/>
        <v>0.54224229543039315</v>
      </c>
      <c r="G19" s="15"/>
      <c r="H19" s="16">
        <v>2529</v>
      </c>
      <c r="I19" s="16">
        <v>1235</v>
      </c>
      <c r="J19" s="17">
        <f t="shared" si="1"/>
        <v>0.67189160467587672</v>
      </c>
      <c r="K19" s="15"/>
      <c r="L19" s="16">
        <v>1843</v>
      </c>
      <c r="M19" s="16">
        <v>1921</v>
      </c>
      <c r="N19" s="17">
        <f t="shared" si="2"/>
        <v>0.4896386822529224</v>
      </c>
      <c r="O19" s="15"/>
      <c r="P19" s="16">
        <v>3364</v>
      </c>
      <c r="Q19" s="16">
        <v>400</v>
      </c>
      <c r="R19" s="17">
        <f t="shared" si="3"/>
        <v>0.89373007438894791</v>
      </c>
      <c r="S19" s="15"/>
      <c r="T19" s="16">
        <v>91</v>
      </c>
      <c r="U19" s="16">
        <v>3673</v>
      </c>
      <c r="V19" s="17">
        <f t="shared" si="4"/>
        <v>2.4176408076514347E-2</v>
      </c>
      <c r="W19" s="15"/>
      <c r="X19" s="16">
        <v>1665</v>
      </c>
      <c r="Y19" s="16">
        <v>2099</v>
      </c>
      <c r="Z19" s="17">
        <f t="shared" si="5"/>
        <v>0.44234856535600425</v>
      </c>
    </row>
    <row r="20" spans="2:26" s="6" customFormat="1" ht="15.75" x14ac:dyDescent="0.25">
      <c r="B20" s="14" t="s">
        <v>19</v>
      </c>
      <c r="C20" s="15"/>
      <c r="D20" s="16">
        <v>813</v>
      </c>
      <c r="E20" s="16">
        <v>1059</v>
      </c>
      <c r="F20" s="17">
        <f t="shared" si="0"/>
        <v>0.43429487179487181</v>
      </c>
      <c r="G20" s="15"/>
      <c r="H20" s="16">
        <v>1137</v>
      </c>
      <c r="I20" s="16">
        <v>735</v>
      </c>
      <c r="J20" s="17">
        <f t="shared" si="1"/>
        <v>0.60737179487179482</v>
      </c>
      <c r="K20" s="15"/>
      <c r="L20" s="16">
        <v>804</v>
      </c>
      <c r="M20" s="16">
        <v>1068</v>
      </c>
      <c r="N20" s="17">
        <f t="shared" si="2"/>
        <v>0.42948717948717946</v>
      </c>
      <c r="O20" s="15"/>
      <c r="P20" s="16">
        <v>1556</v>
      </c>
      <c r="Q20" s="16">
        <v>316</v>
      </c>
      <c r="R20" s="17">
        <f t="shared" si="3"/>
        <v>0.83119658119658124</v>
      </c>
      <c r="S20" s="15"/>
      <c r="T20" s="16">
        <v>43</v>
      </c>
      <c r="U20" s="16">
        <v>1829</v>
      </c>
      <c r="V20" s="17">
        <f t="shared" si="4"/>
        <v>2.2970085470085472E-2</v>
      </c>
      <c r="W20" s="15"/>
      <c r="X20" s="16">
        <v>746</v>
      </c>
      <c r="Y20" s="16">
        <v>1126</v>
      </c>
      <c r="Z20" s="17">
        <f t="shared" si="5"/>
        <v>0.39850427350427353</v>
      </c>
    </row>
    <row r="21" spans="2:26" s="6" customFormat="1" ht="15.75" x14ac:dyDescent="0.25">
      <c r="B21" s="14" t="s">
        <v>20</v>
      </c>
      <c r="C21" s="15"/>
      <c r="D21" s="16">
        <v>599</v>
      </c>
      <c r="E21" s="16">
        <v>783</v>
      </c>
      <c r="F21" s="17">
        <f t="shared" si="0"/>
        <v>0.43342981186685964</v>
      </c>
      <c r="G21" s="15"/>
      <c r="H21" s="16">
        <v>836</v>
      </c>
      <c r="I21" s="16">
        <v>546</v>
      </c>
      <c r="J21" s="17">
        <f t="shared" si="1"/>
        <v>0.60492040520984081</v>
      </c>
      <c r="K21" s="15"/>
      <c r="L21" s="16">
        <v>642</v>
      </c>
      <c r="M21" s="16">
        <v>740</v>
      </c>
      <c r="N21" s="17">
        <f t="shared" si="2"/>
        <v>0.4645441389290883</v>
      </c>
      <c r="O21" s="15"/>
      <c r="P21" s="16">
        <v>1169</v>
      </c>
      <c r="Q21" s="16">
        <v>213</v>
      </c>
      <c r="R21" s="17">
        <f t="shared" si="3"/>
        <v>0.84587554269175114</v>
      </c>
      <c r="S21" s="15"/>
      <c r="T21" s="16">
        <v>50</v>
      </c>
      <c r="U21" s="16">
        <v>1332</v>
      </c>
      <c r="V21" s="17">
        <f t="shared" si="4"/>
        <v>3.6179450072358899E-2</v>
      </c>
      <c r="W21" s="15"/>
      <c r="X21" s="16">
        <v>544</v>
      </c>
      <c r="Y21" s="16">
        <v>838</v>
      </c>
      <c r="Z21" s="17">
        <f t="shared" si="5"/>
        <v>0.39363241678726485</v>
      </c>
    </row>
    <row r="22" spans="2:26" s="6" customFormat="1" ht="15.75" x14ac:dyDescent="0.25">
      <c r="B22" s="14" t="s">
        <v>21</v>
      </c>
      <c r="C22" s="15"/>
      <c r="D22" s="16">
        <v>662</v>
      </c>
      <c r="E22" s="16">
        <v>783</v>
      </c>
      <c r="F22" s="17">
        <f t="shared" si="0"/>
        <v>0.45813148788927338</v>
      </c>
      <c r="G22" s="15"/>
      <c r="H22" s="16">
        <v>907</v>
      </c>
      <c r="I22" s="16">
        <v>538</v>
      </c>
      <c r="J22" s="17">
        <f t="shared" si="1"/>
        <v>0.62768166089965394</v>
      </c>
      <c r="K22" s="15"/>
      <c r="L22" s="16">
        <v>580</v>
      </c>
      <c r="M22" s="16">
        <v>865</v>
      </c>
      <c r="N22" s="17">
        <f t="shared" si="2"/>
        <v>0.40138408304498269</v>
      </c>
      <c r="O22" s="15"/>
      <c r="P22" s="16">
        <v>1208</v>
      </c>
      <c r="Q22" s="16">
        <v>237</v>
      </c>
      <c r="R22" s="17">
        <f t="shared" si="3"/>
        <v>0.83598615916955021</v>
      </c>
      <c r="S22" s="15"/>
      <c r="T22" s="16">
        <v>28</v>
      </c>
      <c r="U22" s="16">
        <v>1417</v>
      </c>
      <c r="V22" s="17">
        <f t="shared" si="4"/>
        <v>1.9377162629757784E-2</v>
      </c>
      <c r="W22" s="15"/>
      <c r="X22" s="16">
        <v>550</v>
      </c>
      <c r="Y22" s="16">
        <v>895</v>
      </c>
      <c r="Z22" s="17">
        <f t="shared" si="5"/>
        <v>0.38062283737024222</v>
      </c>
    </row>
    <row r="23" spans="2:26" s="6" customFormat="1" ht="15.75" x14ac:dyDescent="0.25">
      <c r="B23" s="14" t="s">
        <v>22</v>
      </c>
      <c r="C23" s="15"/>
      <c r="D23" s="16">
        <v>764</v>
      </c>
      <c r="E23" s="16">
        <v>936</v>
      </c>
      <c r="F23" s="17">
        <f t="shared" si="0"/>
        <v>0.44941176470588234</v>
      </c>
      <c r="G23" s="15"/>
      <c r="H23" s="16">
        <v>1021</v>
      </c>
      <c r="I23" s="16">
        <v>679</v>
      </c>
      <c r="J23" s="17">
        <f t="shared" si="1"/>
        <v>0.60058823529411764</v>
      </c>
      <c r="K23" s="15"/>
      <c r="L23" s="16">
        <v>756</v>
      </c>
      <c r="M23" s="16">
        <v>944</v>
      </c>
      <c r="N23" s="17">
        <f t="shared" si="2"/>
        <v>0.44470588235294117</v>
      </c>
      <c r="O23" s="15"/>
      <c r="P23" s="16">
        <v>1406</v>
      </c>
      <c r="Q23" s="16">
        <v>294</v>
      </c>
      <c r="R23" s="17">
        <f t="shared" si="3"/>
        <v>0.82705882352941174</v>
      </c>
      <c r="S23" s="15"/>
      <c r="T23" s="16">
        <v>34</v>
      </c>
      <c r="U23" s="16">
        <v>1666</v>
      </c>
      <c r="V23" s="17">
        <f t="shared" si="4"/>
        <v>0.02</v>
      </c>
      <c r="W23" s="15"/>
      <c r="X23" s="16">
        <v>676</v>
      </c>
      <c r="Y23" s="16">
        <v>1024</v>
      </c>
      <c r="Z23" s="17">
        <f t="shared" si="5"/>
        <v>0.39764705882352941</v>
      </c>
    </row>
    <row r="24" spans="2:26" s="6" customFormat="1" ht="15.75" x14ac:dyDescent="0.25">
      <c r="B24" s="14" t="s">
        <v>23</v>
      </c>
      <c r="C24" s="15"/>
      <c r="D24" s="16">
        <v>1169</v>
      </c>
      <c r="E24" s="16">
        <v>1687</v>
      </c>
      <c r="F24" s="17">
        <f t="shared" si="0"/>
        <v>0.40931372549019607</v>
      </c>
      <c r="G24" s="15"/>
      <c r="H24" s="16">
        <v>1535</v>
      </c>
      <c r="I24" s="16">
        <v>1321</v>
      </c>
      <c r="J24" s="17">
        <f t="shared" si="1"/>
        <v>0.53746498599439774</v>
      </c>
      <c r="K24" s="15"/>
      <c r="L24" s="16">
        <v>932</v>
      </c>
      <c r="M24" s="16">
        <v>1924</v>
      </c>
      <c r="N24" s="17">
        <f t="shared" si="2"/>
        <v>0.32633053221288516</v>
      </c>
      <c r="O24" s="15"/>
      <c r="P24" s="16">
        <v>2440</v>
      </c>
      <c r="Q24" s="16">
        <v>416</v>
      </c>
      <c r="R24" s="17">
        <f t="shared" si="3"/>
        <v>0.85434173669467783</v>
      </c>
      <c r="S24" s="15"/>
      <c r="T24" s="16">
        <v>73</v>
      </c>
      <c r="U24" s="16">
        <v>2783</v>
      </c>
      <c r="V24" s="17">
        <f t="shared" si="4"/>
        <v>2.5560224089635854E-2</v>
      </c>
      <c r="W24" s="15"/>
      <c r="X24" s="16">
        <v>943</v>
      </c>
      <c r="Y24" s="16">
        <v>1913</v>
      </c>
      <c r="Z24" s="17">
        <f t="shared" si="5"/>
        <v>0.33018207282913165</v>
      </c>
    </row>
    <row r="25" spans="2:26" s="6" customFormat="1" ht="15.75" x14ac:dyDescent="0.25">
      <c r="B25" s="14" t="s">
        <v>24</v>
      </c>
      <c r="C25" s="15"/>
      <c r="D25" s="16">
        <v>517</v>
      </c>
      <c r="E25" s="16">
        <v>605</v>
      </c>
      <c r="F25" s="17">
        <f t="shared" si="0"/>
        <v>0.46078431372549017</v>
      </c>
      <c r="G25" s="15"/>
      <c r="H25" s="16">
        <v>743</v>
      </c>
      <c r="I25" s="16">
        <v>379</v>
      </c>
      <c r="J25" s="17">
        <f t="shared" si="1"/>
        <v>0.66221033868092694</v>
      </c>
      <c r="K25" s="15"/>
      <c r="L25" s="16">
        <v>558</v>
      </c>
      <c r="M25" s="16">
        <v>564</v>
      </c>
      <c r="N25" s="17">
        <f t="shared" si="2"/>
        <v>0.49732620320855614</v>
      </c>
      <c r="O25" s="15"/>
      <c r="P25" s="16">
        <v>939</v>
      </c>
      <c r="Q25" s="16">
        <v>183</v>
      </c>
      <c r="R25" s="17">
        <f t="shared" si="3"/>
        <v>0.83689839572192515</v>
      </c>
      <c r="S25" s="15"/>
      <c r="T25" s="16">
        <v>43</v>
      </c>
      <c r="U25" s="16">
        <v>1079</v>
      </c>
      <c r="V25" s="17">
        <f t="shared" si="4"/>
        <v>3.8324420677361852E-2</v>
      </c>
      <c r="W25" s="15"/>
      <c r="X25" s="16">
        <v>392</v>
      </c>
      <c r="Y25" s="16">
        <v>730</v>
      </c>
      <c r="Z25" s="17">
        <f t="shared" si="5"/>
        <v>0.34937611408199643</v>
      </c>
    </row>
    <row r="26" spans="2:26" s="6" customFormat="1" ht="15.75" x14ac:dyDescent="0.25">
      <c r="B26" s="14" t="s">
        <v>25</v>
      </c>
      <c r="C26" s="15"/>
      <c r="D26" s="16">
        <v>879</v>
      </c>
      <c r="E26" s="16">
        <v>661</v>
      </c>
      <c r="F26" s="17">
        <f t="shared" si="0"/>
        <v>0.57077922077922083</v>
      </c>
      <c r="G26" s="15"/>
      <c r="H26" s="16">
        <v>1014</v>
      </c>
      <c r="I26" s="16">
        <v>526</v>
      </c>
      <c r="J26" s="17">
        <f t="shared" si="1"/>
        <v>0.65844155844155849</v>
      </c>
      <c r="K26" s="15"/>
      <c r="L26" s="16">
        <v>760</v>
      </c>
      <c r="M26" s="16">
        <v>780</v>
      </c>
      <c r="N26" s="17">
        <f t="shared" si="2"/>
        <v>0.4935064935064935</v>
      </c>
      <c r="O26" s="15"/>
      <c r="P26" s="16">
        <v>1321</v>
      </c>
      <c r="Q26" s="16">
        <v>219</v>
      </c>
      <c r="R26" s="17">
        <f t="shared" si="3"/>
        <v>0.85779220779220777</v>
      </c>
      <c r="S26" s="15"/>
      <c r="T26" s="16">
        <v>38</v>
      </c>
      <c r="U26" s="16">
        <v>1502</v>
      </c>
      <c r="V26" s="17">
        <f t="shared" si="4"/>
        <v>2.4675324675324677E-2</v>
      </c>
      <c r="W26" s="15"/>
      <c r="X26" s="16">
        <v>587</v>
      </c>
      <c r="Y26" s="16">
        <v>953</v>
      </c>
      <c r="Z26" s="17">
        <f t="shared" si="5"/>
        <v>0.38116883116883116</v>
      </c>
    </row>
    <row r="27" spans="2:26" s="6" customFormat="1" ht="15.75" x14ac:dyDescent="0.25">
      <c r="B27" s="14" t="s">
        <v>26</v>
      </c>
      <c r="C27" s="15"/>
      <c r="D27" s="16">
        <v>1110</v>
      </c>
      <c r="E27" s="16">
        <v>1235</v>
      </c>
      <c r="F27" s="17">
        <f t="shared" si="0"/>
        <v>0.47334754797441364</v>
      </c>
      <c r="G27" s="15"/>
      <c r="H27" s="16">
        <v>1570</v>
      </c>
      <c r="I27" s="16">
        <v>775</v>
      </c>
      <c r="J27" s="17">
        <f t="shared" si="1"/>
        <v>0.66950959488272921</v>
      </c>
      <c r="K27" s="15"/>
      <c r="L27" s="16">
        <v>1124</v>
      </c>
      <c r="M27" s="16">
        <v>1221</v>
      </c>
      <c r="N27" s="17">
        <f t="shared" si="2"/>
        <v>0.47931769722814499</v>
      </c>
      <c r="O27" s="15"/>
      <c r="P27" s="16">
        <v>1985</v>
      </c>
      <c r="Q27" s="16">
        <v>360</v>
      </c>
      <c r="R27" s="17">
        <f t="shared" si="3"/>
        <v>0.84648187633262262</v>
      </c>
      <c r="S27" s="15"/>
      <c r="T27" s="16">
        <v>87</v>
      </c>
      <c r="U27" s="16">
        <v>2258</v>
      </c>
      <c r="V27" s="17">
        <f t="shared" si="4"/>
        <v>3.7100213219616207E-2</v>
      </c>
      <c r="W27" s="15"/>
      <c r="X27" s="16">
        <v>823</v>
      </c>
      <c r="Y27" s="16">
        <v>1522</v>
      </c>
      <c r="Z27" s="17">
        <f t="shared" si="5"/>
        <v>0.35095948827292112</v>
      </c>
    </row>
    <row r="28" spans="2:26" s="6" customFormat="1" ht="15.75" x14ac:dyDescent="0.25">
      <c r="B28" s="14" t="s">
        <v>27</v>
      </c>
      <c r="C28" s="15"/>
      <c r="D28" s="16">
        <v>1233</v>
      </c>
      <c r="E28" s="16">
        <v>1469</v>
      </c>
      <c r="F28" s="17">
        <f t="shared" si="0"/>
        <v>0.45632864544781643</v>
      </c>
      <c r="G28" s="15"/>
      <c r="H28" s="16">
        <v>1694</v>
      </c>
      <c r="I28" s="16">
        <v>1008</v>
      </c>
      <c r="J28" s="17">
        <f t="shared" si="1"/>
        <v>0.62694300518134716</v>
      </c>
      <c r="K28" s="15"/>
      <c r="L28" s="16">
        <v>1107</v>
      </c>
      <c r="M28" s="16">
        <v>1595</v>
      </c>
      <c r="N28" s="17">
        <f t="shared" si="2"/>
        <v>0.40969652109548482</v>
      </c>
      <c r="O28" s="15"/>
      <c r="P28" s="16">
        <v>2168</v>
      </c>
      <c r="Q28" s="16">
        <v>534</v>
      </c>
      <c r="R28" s="17">
        <f t="shared" si="3"/>
        <v>0.80236861584011843</v>
      </c>
      <c r="S28" s="15"/>
      <c r="T28" s="16">
        <v>75</v>
      </c>
      <c r="U28" s="16">
        <v>2627</v>
      </c>
      <c r="V28" s="17">
        <f t="shared" si="4"/>
        <v>2.7757216876387859E-2</v>
      </c>
      <c r="W28" s="15"/>
      <c r="X28" s="16">
        <v>1063</v>
      </c>
      <c r="Y28" s="16">
        <v>1639</v>
      </c>
      <c r="Z28" s="17">
        <f t="shared" si="5"/>
        <v>0.39341228719467064</v>
      </c>
    </row>
    <row r="29" spans="2:26" s="6" customFormat="1" ht="15.75" x14ac:dyDescent="0.25">
      <c r="B29" s="14" t="s">
        <v>28</v>
      </c>
      <c r="C29" s="15"/>
      <c r="D29" s="16">
        <v>714</v>
      </c>
      <c r="E29" s="16">
        <v>895</v>
      </c>
      <c r="F29" s="17">
        <f t="shared" si="0"/>
        <v>0.4437538844002486</v>
      </c>
      <c r="G29" s="15"/>
      <c r="H29" s="16">
        <v>1073</v>
      </c>
      <c r="I29" s="16">
        <v>536</v>
      </c>
      <c r="J29" s="17">
        <f t="shared" si="1"/>
        <v>0.66687383467992545</v>
      </c>
      <c r="K29" s="15"/>
      <c r="L29" s="16">
        <v>883</v>
      </c>
      <c r="M29" s="16">
        <v>726</v>
      </c>
      <c r="N29" s="17">
        <f t="shared" si="2"/>
        <v>0.54878806712243633</v>
      </c>
      <c r="O29" s="15"/>
      <c r="P29" s="16">
        <v>1443</v>
      </c>
      <c r="Q29" s="16">
        <v>166</v>
      </c>
      <c r="R29" s="17">
        <f t="shared" si="3"/>
        <v>0.89683032939714113</v>
      </c>
      <c r="S29" s="15"/>
      <c r="T29" s="16">
        <v>12</v>
      </c>
      <c r="U29" s="16">
        <v>1597</v>
      </c>
      <c r="V29" s="17">
        <f t="shared" si="4"/>
        <v>7.4580484773151025E-3</v>
      </c>
      <c r="W29" s="15"/>
      <c r="X29" s="16">
        <v>669</v>
      </c>
      <c r="Y29" s="16">
        <v>940</v>
      </c>
      <c r="Z29" s="17">
        <f t="shared" si="5"/>
        <v>0.41578620261031696</v>
      </c>
    </row>
    <row r="30" spans="2:26" s="6" customFormat="1" ht="15.75" x14ac:dyDescent="0.25">
      <c r="B30" s="14" t="s">
        <v>29</v>
      </c>
      <c r="C30" s="15"/>
      <c r="D30" s="16">
        <v>812</v>
      </c>
      <c r="E30" s="16">
        <v>1603</v>
      </c>
      <c r="F30" s="17">
        <f t="shared" si="0"/>
        <v>0.336231884057971</v>
      </c>
      <c r="G30" s="15"/>
      <c r="H30" s="16">
        <v>1237</v>
      </c>
      <c r="I30" s="16">
        <v>1178</v>
      </c>
      <c r="J30" s="17">
        <f t="shared" si="1"/>
        <v>0.5122153209109731</v>
      </c>
      <c r="K30" s="15"/>
      <c r="L30" s="16">
        <v>902</v>
      </c>
      <c r="M30" s="16">
        <v>1513</v>
      </c>
      <c r="N30" s="17">
        <f t="shared" si="2"/>
        <v>0.37349896480331263</v>
      </c>
      <c r="O30" s="15"/>
      <c r="P30" s="16">
        <v>2101</v>
      </c>
      <c r="Q30" s="16">
        <v>314</v>
      </c>
      <c r="R30" s="17">
        <f t="shared" si="3"/>
        <v>0.86997929606625257</v>
      </c>
      <c r="S30" s="15"/>
      <c r="T30" s="16">
        <v>26</v>
      </c>
      <c r="U30" s="16">
        <v>2389</v>
      </c>
      <c r="V30" s="17">
        <f t="shared" si="4"/>
        <v>1.0766045548654244E-2</v>
      </c>
      <c r="W30" s="15"/>
      <c r="X30" s="16">
        <v>743</v>
      </c>
      <c r="Y30" s="16">
        <v>1672</v>
      </c>
      <c r="Z30" s="17">
        <f t="shared" si="5"/>
        <v>0.30766045548654242</v>
      </c>
    </row>
    <row r="31" spans="2:26" s="6" customFormat="1" ht="15.75" x14ac:dyDescent="0.25">
      <c r="B31" s="14" t="s">
        <v>30</v>
      </c>
      <c r="C31" s="15"/>
      <c r="D31" s="16">
        <v>712</v>
      </c>
      <c r="E31" s="16">
        <v>995</v>
      </c>
      <c r="F31" s="17">
        <f t="shared" si="0"/>
        <v>0.41710603397773871</v>
      </c>
      <c r="G31" s="15"/>
      <c r="H31" s="16">
        <v>1013</v>
      </c>
      <c r="I31" s="16">
        <v>694</v>
      </c>
      <c r="J31" s="17">
        <f t="shared" si="1"/>
        <v>0.59343878148799067</v>
      </c>
      <c r="K31" s="15"/>
      <c r="L31" s="16">
        <v>729</v>
      </c>
      <c r="M31" s="16">
        <v>978</v>
      </c>
      <c r="N31" s="17">
        <f t="shared" si="2"/>
        <v>0.42706502636203869</v>
      </c>
      <c r="O31" s="15"/>
      <c r="P31" s="16">
        <v>1434</v>
      </c>
      <c r="Q31" s="16">
        <v>273</v>
      </c>
      <c r="R31" s="17">
        <f t="shared" si="3"/>
        <v>0.84007029876977157</v>
      </c>
      <c r="S31" s="15"/>
      <c r="T31" s="16">
        <v>31</v>
      </c>
      <c r="U31" s="16">
        <v>1676</v>
      </c>
      <c r="V31" s="17">
        <f t="shared" si="4"/>
        <v>1.8160515524311659E-2</v>
      </c>
      <c r="W31" s="15"/>
      <c r="X31" s="16">
        <v>592</v>
      </c>
      <c r="Y31" s="16">
        <v>1115</v>
      </c>
      <c r="Z31" s="17">
        <f t="shared" si="5"/>
        <v>0.34680726420620972</v>
      </c>
    </row>
    <row r="32" spans="2:26" s="6" customFormat="1" ht="15.75" x14ac:dyDescent="0.25">
      <c r="B32" s="14" t="s">
        <v>31</v>
      </c>
      <c r="C32" s="15"/>
      <c r="D32" s="16">
        <v>1177</v>
      </c>
      <c r="E32" s="16">
        <v>1367</v>
      </c>
      <c r="F32" s="17">
        <f t="shared" si="0"/>
        <v>0.46265723270440251</v>
      </c>
      <c r="G32" s="15"/>
      <c r="H32" s="16">
        <v>1552</v>
      </c>
      <c r="I32" s="16">
        <v>992</v>
      </c>
      <c r="J32" s="17">
        <f t="shared" si="1"/>
        <v>0.61006289308176098</v>
      </c>
      <c r="K32" s="15"/>
      <c r="L32" s="16">
        <v>1146</v>
      </c>
      <c r="M32" s="16">
        <v>1398</v>
      </c>
      <c r="N32" s="17">
        <f t="shared" si="2"/>
        <v>0.45047169811320753</v>
      </c>
      <c r="O32" s="15"/>
      <c r="P32" s="16">
        <v>2062</v>
      </c>
      <c r="Q32" s="16">
        <v>482</v>
      </c>
      <c r="R32" s="17">
        <f t="shared" si="3"/>
        <v>0.81053459119496851</v>
      </c>
      <c r="S32" s="15"/>
      <c r="T32" s="16">
        <v>36</v>
      </c>
      <c r="U32" s="16">
        <v>2508</v>
      </c>
      <c r="V32" s="17">
        <f t="shared" si="4"/>
        <v>1.4150943396226415E-2</v>
      </c>
      <c r="W32" s="15"/>
      <c r="X32" s="16">
        <v>876</v>
      </c>
      <c r="Y32" s="16">
        <v>1668</v>
      </c>
      <c r="Z32" s="17">
        <f t="shared" si="5"/>
        <v>0.34433962264150941</v>
      </c>
    </row>
    <row r="33" spans="2:26" s="6" customFormat="1" ht="15.75" x14ac:dyDescent="0.25">
      <c r="B33" s="14" t="s">
        <v>32</v>
      </c>
      <c r="C33" s="15"/>
      <c r="D33" s="16">
        <v>780</v>
      </c>
      <c r="E33" s="16">
        <v>788</v>
      </c>
      <c r="F33" s="17">
        <f t="shared" si="0"/>
        <v>0.49744897959183676</v>
      </c>
      <c r="G33" s="15"/>
      <c r="H33" s="16">
        <v>1013</v>
      </c>
      <c r="I33" s="16">
        <v>555</v>
      </c>
      <c r="J33" s="17">
        <f t="shared" si="1"/>
        <v>0.64604591836734693</v>
      </c>
      <c r="K33" s="15"/>
      <c r="L33" s="16">
        <v>733</v>
      </c>
      <c r="M33" s="16">
        <v>835</v>
      </c>
      <c r="N33" s="17">
        <f t="shared" si="2"/>
        <v>0.46747448979591838</v>
      </c>
      <c r="O33" s="15"/>
      <c r="P33" s="16">
        <v>1373</v>
      </c>
      <c r="Q33" s="16">
        <v>195</v>
      </c>
      <c r="R33" s="17">
        <f t="shared" si="3"/>
        <v>0.87563775510204078</v>
      </c>
      <c r="S33" s="15"/>
      <c r="T33" s="16">
        <v>58</v>
      </c>
      <c r="U33" s="16">
        <v>1510</v>
      </c>
      <c r="V33" s="17">
        <f t="shared" si="4"/>
        <v>3.6989795918367346E-2</v>
      </c>
      <c r="W33" s="15"/>
      <c r="X33" s="16">
        <v>626</v>
      </c>
      <c r="Y33" s="16">
        <v>942</v>
      </c>
      <c r="Z33" s="17">
        <f t="shared" si="5"/>
        <v>0.39923469387755101</v>
      </c>
    </row>
    <row r="34" spans="2:26" s="6" customFormat="1" ht="15.75" x14ac:dyDescent="0.25">
      <c r="B34" s="14" t="s">
        <v>33</v>
      </c>
      <c r="C34" s="15"/>
      <c r="D34" s="16">
        <v>839</v>
      </c>
      <c r="E34" s="16">
        <v>629</v>
      </c>
      <c r="F34" s="17">
        <f t="shared" si="0"/>
        <v>0.57152588555858308</v>
      </c>
      <c r="G34" s="15"/>
      <c r="H34" s="16">
        <v>1039</v>
      </c>
      <c r="I34" s="16">
        <v>429</v>
      </c>
      <c r="J34" s="17">
        <f t="shared" si="1"/>
        <v>0.70776566757493187</v>
      </c>
      <c r="K34" s="15"/>
      <c r="L34" s="16">
        <v>681</v>
      </c>
      <c r="M34" s="16">
        <v>787</v>
      </c>
      <c r="N34" s="17">
        <f t="shared" si="2"/>
        <v>0.46389645776566757</v>
      </c>
      <c r="O34" s="15"/>
      <c r="P34" s="16">
        <v>1309</v>
      </c>
      <c r="Q34" s="16">
        <v>159</v>
      </c>
      <c r="R34" s="17">
        <f t="shared" si="3"/>
        <v>0.89168937329700271</v>
      </c>
      <c r="S34" s="15"/>
      <c r="T34" s="16">
        <v>40</v>
      </c>
      <c r="U34" s="16">
        <v>1428</v>
      </c>
      <c r="V34" s="17">
        <f t="shared" si="4"/>
        <v>2.7247956403269755E-2</v>
      </c>
      <c r="W34" s="15"/>
      <c r="X34" s="16">
        <v>656</v>
      </c>
      <c r="Y34" s="16">
        <v>812</v>
      </c>
      <c r="Z34" s="17">
        <f t="shared" si="5"/>
        <v>0.44686648501362397</v>
      </c>
    </row>
    <row r="35" spans="2:26" s="6" customFormat="1" ht="15.75" x14ac:dyDescent="0.25">
      <c r="B35" s="14" t="s">
        <v>34</v>
      </c>
      <c r="C35" s="15"/>
      <c r="D35" s="16">
        <v>850</v>
      </c>
      <c r="E35" s="16">
        <v>799</v>
      </c>
      <c r="F35" s="17">
        <f t="shared" si="0"/>
        <v>0.51546391752577314</v>
      </c>
      <c r="G35" s="15"/>
      <c r="H35" s="16">
        <v>1157</v>
      </c>
      <c r="I35" s="16">
        <v>492</v>
      </c>
      <c r="J35" s="17">
        <f t="shared" si="1"/>
        <v>0.70163735597331711</v>
      </c>
      <c r="K35" s="15"/>
      <c r="L35" s="16">
        <v>800</v>
      </c>
      <c r="M35" s="16">
        <v>849</v>
      </c>
      <c r="N35" s="17">
        <f t="shared" si="2"/>
        <v>0.48514251061249242</v>
      </c>
      <c r="O35" s="15"/>
      <c r="P35" s="16">
        <v>1447</v>
      </c>
      <c r="Q35" s="16">
        <v>202</v>
      </c>
      <c r="R35" s="17">
        <f t="shared" si="3"/>
        <v>0.87750151607034566</v>
      </c>
      <c r="S35" s="15"/>
      <c r="T35" s="16">
        <v>32</v>
      </c>
      <c r="U35" s="16">
        <v>1617</v>
      </c>
      <c r="V35" s="17">
        <f t="shared" si="4"/>
        <v>1.9405700424499697E-2</v>
      </c>
      <c r="W35" s="15"/>
      <c r="X35" s="16">
        <v>654</v>
      </c>
      <c r="Y35" s="16">
        <v>995</v>
      </c>
      <c r="Z35" s="17">
        <f t="shared" si="5"/>
        <v>0.39660400242571253</v>
      </c>
    </row>
    <row r="36" spans="2:26" s="6" customFormat="1" ht="15.75" x14ac:dyDescent="0.25">
      <c r="B36" s="14" t="s">
        <v>35</v>
      </c>
      <c r="C36" s="15"/>
      <c r="D36" s="16">
        <v>1528</v>
      </c>
      <c r="E36" s="16">
        <v>1171</v>
      </c>
      <c r="F36" s="17">
        <f t="shared" si="0"/>
        <v>0.5661356057799185</v>
      </c>
      <c r="G36" s="15"/>
      <c r="H36" s="16">
        <v>1873</v>
      </c>
      <c r="I36" s="16">
        <v>826</v>
      </c>
      <c r="J36" s="17">
        <f t="shared" si="1"/>
        <v>0.69396072619488702</v>
      </c>
      <c r="K36" s="15"/>
      <c r="L36" s="16">
        <v>1153</v>
      </c>
      <c r="M36" s="16">
        <v>1546</v>
      </c>
      <c r="N36" s="17">
        <f t="shared" si="2"/>
        <v>0.42719525750277881</v>
      </c>
      <c r="O36" s="15"/>
      <c r="P36" s="16">
        <v>2277</v>
      </c>
      <c r="Q36" s="16">
        <v>422</v>
      </c>
      <c r="R36" s="17">
        <f t="shared" si="3"/>
        <v>0.8436457947387922</v>
      </c>
      <c r="S36" s="15"/>
      <c r="T36" s="16">
        <v>57</v>
      </c>
      <c r="U36" s="16">
        <v>2642</v>
      </c>
      <c r="V36" s="17">
        <f t="shared" si="4"/>
        <v>2.111893293812523E-2</v>
      </c>
      <c r="W36" s="15"/>
      <c r="X36" s="16">
        <v>1015</v>
      </c>
      <c r="Y36" s="16">
        <v>1684</v>
      </c>
      <c r="Z36" s="17">
        <f t="shared" si="5"/>
        <v>0.37606520933679138</v>
      </c>
    </row>
    <row r="37" spans="2:26" s="6" customFormat="1" ht="15.75" x14ac:dyDescent="0.25">
      <c r="B37" s="14" t="s">
        <v>36</v>
      </c>
      <c r="C37" s="15"/>
      <c r="D37" s="16">
        <v>949</v>
      </c>
      <c r="E37" s="16">
        <v>1305</v>
      </c>
      <c r="F37" s="17">
        <f t="shared" si="0"/>
        <v>0.42102928127772848</v>
      </c>
      <c r="G37" s="15"/>
      <c r="H37" s="16">
        <v>1265</v>
      </c>
      <c r="I37" s="16">
        <v>989</v>
      </c>
      <c r="J37" s="17">
        <f t="shared" si="1"/>
        <v>0.56122448979591832</v>
      </c>
      <c r="K37" s="15"/>
      <c r="L37" s="16">
        <v>858</v>
      </c>
      <c r="M37" s="16">
        <v>1396</v>
      </c>
      <c r="N37" s="17">
        <f t="shared" si="2"/>
        <v>0.38065661047027505</v>
      </c>
      <c r="O37" s="15"/>
      <c r="P37" s="16">
        <v>1882</v>
      </c>
      <c r="Q37" s="16">
        <v>372</v>
      </c>
      <c r="R37" s="17">
        <f t="shared" si="3"/>
        <v>0.83496007098491576</v>
      </c>
      <c r="S37" s="15"/>
      <c r="T37" s="16">
        <v>22</v>
      </c>
      <c r="U37" s="16">
        <v>2232</v>
      </c>
      <c r="V37" s="17">
        <f t="shared" si="4"/>
        <v>9.7604259094942331E-3</v>
      </c>
      <c r="W37" s="15"/>
      <c r="X37" s="16">
        <v>709</v>
      </c>
      <c r="Y37" s="16">
        <v>1545</v>
      </c>
      <c r="Z37" s="17">
        <f t="shared" si="5"/>
        <v>0.31455190771960956</v>
      </c>
    </row>
    <row r="38" spans="2:26" s="6" customFormat="1" ht="15.75" x14ac:dyDescent="0.25">
      <c r="B38" s="14" t="s">
        <v>37</v>
      </c>
      <c r="C38" s="15"/>
      <c r="D38" s="16">
        <v>2469</v>
      </c>
      <c r="E38" s="16">
        <v>2646</v>
      </c>
      <c r="F38" s="17">
        <f t="shared" si="0"/>
        <v>0.48269794721407627</v>
      </c>
      <c r="G38" s="15"/>
      <c r="H38" s="16">
        <v>3204</v>
      </c>
      <c r="I38" s="16">
        <v>1911</v>
      </c>
      <c r="J38" s="17">
        <f t="shared" si="1"/>
        <v>0.6263929618768328</v>
      </c>
      <c r="K38" s="15"/>
      <c r="L38" s="16">
        <v>2074</v>
      </c>
      <c r="M38" s="16">
        <v>3041</v>
      </c>
      <c r="N38" s="17">
        <f t="shared" si="2"/>
        <v>0.40547409579667643</v>
      </c>
      <c r="O38" s="15"/>
      <c r="P38" s="16">
        <v>4215</v>
      </c>
      <c r="Q38" s="16">
        <v>900</v>
      </c>
      <c r="R38" s="17">
        <f t="shared" si="3"/>
        <v>0.82404692082111441</v>
      </c>
      <c r="S38" s="15"/>
      <c r="T38" s="16">
        <v>87</v>
      </c>
      <c r="U38" s="16">
        <v>5028</v>
      </c>
      <c r="V38" s="17">
        <f t="shared" si="4"/>
        <v>1.7008797653958945E-2</v>
      </c>
      <c r="W38" s="15"/>
      <c r="X38" s="16">
        <v>1610</v>
      </c>
      <c r="Y38" s="16">
        <v>3505</v>
      </c>
      <c r="Z38" s="17">
        <f t="shared" si="5"/>
        <v>0.3147605083088954</v>
      </c>
    </row>
    <row r="39" spans="2:26" s="6" customFormat="1" ht="15.75" x14ac:dyDescent="0.25">
      <c r="B39" s="14" t="s">
        <v>38</v>
      </c>
      <c r="C39" s="15"/>
      <c r="D39" s="16">
        <v>1127</v>
      </c>
      <c r="E39" s="16">
        <v>1655</v>
      </c>
      <c r="F39" s="17">
        <f t="shared" si="0"/>
        <v>0.40510424155283969</v>
      </c>
      <c r="G39" s="15"/>
      <c r="H39" s="16">
        <v>1584</v>
      </c>
      <c r="I39" s="16">
        <v>1198</v>
      </c>
      <c r="J39" s="17">
        <f t="shared" si="1"/>
        <v>0.56937455068296194</v>
      </c>
      <c r="K39" s="15"/>
      <c r="L39" s="16">
        <v>1188</v>
      </c>
      <c r="M39" s="16">
        <v>1594</v>
      </c>
      <c r="N39" s="17">
        <f t="shared" si="2"/>
        <v>0.4270309130122214</v>
      </c>
      <c r="O39" s="15"/>
      <c r="P39" s="16">
        <v>2324</v>
      </c>
      <c r="Q39" s="16">
        <v>458</v>
      </c>
      <c r="R39" s="17">
        <f t="shared" si="3"/>
        <v>0.83537023723939607</v>
      </c>
      <c r="S39" s="15"/>
      <c r="T39" s="16">
        <v>66</v>
      </c>
      <c r="U39" s="16">
        <v>2716</v>
      </c>
      <c r="V39" s="17">
        <f t="shared" si="4"/>
        <v>2.372393961179008E-2</v>
      </c>
      <c r="W39" s="15"/>
      <c r="X39" s="16">
        <v>914</v>
      </c>
      <c r="Y39" s="16">
        <v>1868</v>
      </c>
      <c r="Z39" s="17">
        <f t="shared" si="5"/>
        <v>0.32854061826024444</v>
      </c>
    </row>
    <row r="40" spans="2:26" s="6" customFormat="1" ht="15.75" x14ac:dyDescent="0.25">
      <c r="B40" s="14" t="s">
        <v>39</v>
      </c>
      <c r="C40" s="15"/>
      <c r="D40" s="16">
        <v>824</v>
      </c>
      <c r="E40" s="16">
        <v>1001</v>
      </c>
      <c r="F40" s="17">
        <f t="shared" si="0"/>
        <v>0.45150684931506851</v>
      </c>
      <c r="G40" s="15"/>
      <c r="H40" s="16">
        <v>1049</v>
      </c>
      <c r="I40" s="16">
        <v>776</v>
      </c>
      <c r="J40" s="17">
        <f t="shared" si="1"/>
        <v>0.57479452054794522</v>
      </c>
      <c r="K40" s="15"/>
      <c r="L40" s="16">
        <v>793</v>
      </c>
      <c r="M40" s="16">
        <v>1032</v>
      </c>
      <c r="N40" s="17">
        <f t="shared" si="2"/>
        <v>0.4345205479452055</v>
      </c>
      <c r="O40" s="15"/>
      <c r="P40" s="16">
        <v>1398</v>
      </c>
      <c r="Q40" s="16">
        <v>427</v>
      </c>
      <c r="R40" s="17">
        <f t="shared" si="3"/>
        <v>0.76602739726027402</v>
      </c>
      <c r="S40" s="15"/>
      <c r="T40" s="16">
        <v>41</v>
      </c>
      <c r="U40" s="16">
        <v>1784</v>
      </c>
      <c r="V40" s="17">
        <f t="shared" si="4"/>
        <v>2.2465753424657533E-2</v>
      </c>
      <c r="W40" s="15"/>
      <c r="X40" s="16">
        <v>698</v>
      </c>
      <c r="Y40" s="16">
        <v>1127</v>
      </c>
      <c r="Z40" s="17">
        <f t="shared" si="5"/>
        <v>0.38246575342465755</v>
      </c>
    </row>
    <row r="41" spans="2:26" s="6" customFormat="1" ht="15.75" x14ac:dyDescent="0.25">
      <c r="B41" s="14" t="s">
        <v>40</v>
      </c>
      <c r="C41" s="15"/>
      <c r="D41" s="16">
        <v>1373</v>
      </c>
      <c r="E41" s="16">
        <v>1877</v>
      </c>
      <c r="F41" s="17">
        <f t="shared" si="0"/>
        <v>0.42246153846153844</v>
      </c>
      <c r="G41" s="15"/>
      <c r="H41" s="16">
        <v>1981</v>
      </c>
      <c r="I41" s="16">
        <v>1269</v>
      </c>
      <c r="J41" s="17">
        <f t="shared" si="1"/>
        <v>0.60953846153846158</v>
      </c>
      <c r="K41" s="15"/>
      <c r="L41" s="16">
        <v>1478</v>
      </c>
      <c r="M41" s="16">
        <v>1772</v>
      </c>
      <c r="N41" s="17">
        <f t="shared" si="2"/>
        <v>0.45476923076923076</v>
      </c>
      <c r="O41" s="15"/>
      <c r="P41" s="16">
        <v>2738</v>
      </c>
      <c r="Q41" s="16">
        <v>512</v>
      </c>
      <c r="R41" s="17">
        <f t="shared" si="3"/>
        <v>0.84246153846153848</v>
      </c>
      <c r="S41" s="15"/>
      <c r="T41" s="16">
        <v>95</v>
      </c>
      <c r="U41" s="16">
        <v>3155</v>
      </c>
      <c r="V41" s="17">
        <f t="shared" si="4"/>
        <v>2.923076923076923E-2</v>
      </c>
      <c r="W41" s="15"/>
      <c r="X41" s="16">
        <v>1232</v>
      </c>
      <c r="Y41" s="16">
        <v>2018</v>
      </c>
      <c r="Z41" s="17">
        <f t="shared" si="5"/>
        <v>0.37907692307692309</v>
      </c>
    </row>
    <row r="42" spans="2:26" s="6" customFormat="1" ht="15.75" x14ac:dyDescent="0.25">
      <c r="B42" s="14" t="s">
        <v>41</v>
      </c>
      <c r="C42" s="15"/>
      <c r="D42" s="16">
        <v>784</v>
      </c>
      <c r="E42" s="16">
        <v>1022</v>
      </c>
      <c r="F42" s="17">
        <f t="shared" si="0"/>
        <v>0.43410852713178294</v>
      </c>
      <c r="G42" s="15"/>
      <c r="H42" s="16">
        <v>925</v>
      </c>
      <c r="I42" s="16">
        <v>881</v>
      </c>
      <c r="J42" s="17">
        <f t="shared" si="1"/>
        <v>0.51218161683277963</v>
      </c>
      <c r="K42" s="15"/>
      <c r="L42" s="16">
        <v>689</v>
      </c>
      <c r="M42" s="16">
        <v>1117</v>
      </c>
      <c r="N42" s="17">
        <f t="shared" si="2"/>
        <v>0.38150609080841641</v>
      </c>
      <c r="O42" s="15"/>
      <c r="P42" s="16">
        <v>1526</v>
      </c>
      <c r="Q42" s="16">
        <v>280</v>
      </c>
      <c r="R42" s="17">
        <f t="shared" si="3"/>
        <v>0.84496124031007747</v>
      </c>
      <c r="S42" s="15"/>
      <c r="T42" s="16">
        <v>22</v>
      </c>
      <c r="U42" s="16">
        <v>1784</v>
      </c>
      <c r="V42" s="17">
        <f t="shared" si="4"/>
        <v>1.2181616832779624E-2</v>
      </c>
      <c r="W42" s="15"/>
      <c r="X42" s="16">
        <v>606</v>
      </c>
      <c r="Y42" s="16">
        <v>1200</v>
      </c>
      <c r="Z42" s="17">
        <f t="shared" si="5"/>
        <v>0.33554817275747506</v>
      </c>
    </row>
    <row r="43" spans="2:26" s="6" customFormat="1" ht="15.75" x14ac:dyDescent="0.25">
      <c r="B43" s="14" t="s">
        <v>42</v>
      </c>
      <c r="C43" s="15"/>
      <c r="D43" s="16">
        <v>1026</v>
      </c>
      <c r="E43" s="16">
        <v>905</v>
      </c>
      <c r="F43" s="17">
        <f t="shared" si="0"/>
        <v>0.53133091662351117</v>
      </c>
      <c r="G43" s="15"/>
      <c r="H43" s="16">
        <v>1353</v>
      </c>
      <c r="I43" s="16">
        <v>578</v>
      </c>
      <c r="J43" s="17">
        <f t="shared" si="1"/>
        <v>0.70067322630761264</v>
      </c>
      <c r="K43" s="15"/>
      <c r="L43" s="16">
        <v>922</v>
      </c>
      <c r="M43" s="16">
        <v>1009</v>
      </c>
      <c r="N43" s="17">
        <f t="shared" si="2"/>
        <v>0.47747281201450026</v>
      </c>
      <c r="O43" s="15"/>
      <c r="P43" s="16">
        <v>1729</v>
      </c>
      <c r="Q43" s="16">
        <v>202</v>
      </c>
      <c r="R43" s="17">
        <f t="shared" si="3"/>
        <v>0.89539098912480575</v>
      </c>
      <c r="S43" s="15"/>
      <c r="T43" s="16">
        <v>70</v>
      </c>
      <c r="U43" s="16">
        <v>1861</v>
      </c>
      <c r="V43" s="17">
        <f t="shared" si="4"/>
        <v>3.6250647332988092E-2</v>
      </c>
      <c r="W43" s="15"/>
      <c r="X43" s="16">
        <v>749</v>
      </c>
      <c r="Y43" s="16">
        <v>1182</v>
      </c>
      <c r="Z43" s="17">
        <f t="shared" si="5"/>
        <v>0.38788192646297254</v>
      </c>
    </row>
    <row r="44" spans="2:26" s="6" customFormat="1" ht="15.75" x14ac:dyDescent="0.25">
      <c r="B44" s="14" t="s">
        <v>43</v>
      </c>
      <c r="C44" s="15"/>
      <c r="D44" s="16">
        <v>1576</v>
      </c>
      <c r="E44" s="16">
        <v>2026</v>
      </c>
      <c r="F44" s="17">
        <f t="shared" si="0"/>
        <v>0.43753470294280955</v>
      </c>
      <c r="G44" s="15"/>
      <c r="H44" s="16">
        <v>2135</v>
      </c>
      <c r="I44" s="16">
        <v>1467</v>
      </c>
      <c r="J44" s="17">
        <f t="shared" si="1"/>
        <v>0.5927262631871183</v>
      </c>
      <c r="K44" s="15"/>
      <c r="L44" s="16">
        <v>1593</v>
      </c>
      <c r="M44" s="16">
        <v>2009</v>
      </c>
      <c r="N44" s="17">
        <f t="shared" si="2"/>
        <v>0.44225430316490838</v>
      </c>
      <c r="O44" s="15"/>
      <c r="P44" s="16">
        <v>2840</v>
      </c>
      <c r="Q44" s="16">
        <v>762</v>
      </c>
      <c r="R44" s="17">
        <f t="shared" si="3"/>
        <v>0.78845086063298164</v>
      </c>
      <c r="S44" s="15"/>
      <c r="T44" s="16">
        <v>72</v>
      </c>
      <c r="U44" s="16">
        <v>3530</v>
      </c>
      <c r="V44" s="17">
        <f t="shared" si="4"/>
        <v>1.9988895058300944E-2</v>
      </c>
      <c r="W44" s="15"/>
      <c r="X44" s="16">
        <v>1217</v>
      </c>
      <c r="Y44" s="16">
        <v>2385</v>
      </c>
      <c r="Z44" s="17">
        <f t="shared" si="5"/>
        <v>0.33786785119378121</v>
      </c>
    </row>
    <row r="45" spans="2:26" s="6" customFormat="1" ht="15.75" x14ac:dyDescent="0.25">
      <c r="B45" s="14" t="s">
        <v>44</v>
      </c>
      <c r="C45" s="15"/>
      <c r="D45" s="16">
        <v>571</v>
      </c>
      <c r="E45" s="16">
        <v>646</v>
      </c>
      <c r="F45" s="17">
        <f t="shared" si="0"/>
        <v>0.46918652423993429</v>
      </c>
      <c r="G45" s="15"/>
      <c r="H45" s="16">
        <v>813</v>
      </c>
      <c r="I45" s="16">
        <v>404</v>
      </c>
      <c r="J45" s="17">
        <f t="shared" si="1"/>
        <v>0.66803615447822517</v>
      </c>
      <c r="K45" s="15"/>
      <c r="L45" s="16">
        <v>596</v>
      </c>
      <c r="M45" s="16">
        <v>621</v>
      </c>
      <c r="N45" s="17">
        <f t="shared" si="2"/>
        <v>0.48972884141331141</v>
      </c>
      <c r="O45" s="15"/>
      <c r="P45" s="16">
        <v>1043</v>
      </c>
      <c r="Q45" s="16">
        <v>174</v>
      </c>
      <c r="R45" s="17">
        <f t="shared" si="3"/>
        <v>0.85702547247329497</v>
      </c>
      <c r="S45" s="15"/>
      <c r="T45" s="16">
        <v>23</v>
      </c>
      <c r="U45" s="16">
        <v>1194</v>
      </c>
      <c r="V45" s="17">
        <f t="shared" si="4"/>
        <v>1.8898931799506986E-2</v>
      </c>
      <c r="W45" s="15"/>
      <c r="X45" s="16">
        <v>476</v>
      </c>
      <c r="Y45" s="16">
        <v>741</v>
      </c>
      <c r="Z45" s="17">
        <f t="shared" si="5"/>
        <v>0.39112571898110104</v>
      </c>
    </row>
    <row r="46" spans="2:26" s="6" customFormat="1" ht="15.75" x14ac:dyDescent="0.25">
      <c r="B46" s="14" t="s">
        <v>45</v>
      </c>
      <c r="C46" s="15"/>
      <c r="D46" s="16">
        <v>773</v>
      </c>
      <c r="E46" s="16">
        <v>1086</v>
      </c>
      <c r="F46" s="17">
        <f t="shared" si="0"/>
        <v>0.41581495427649273</v>
      </c>
      <c r="G46" s="15"/>
      <c r="H46" s="16">
        <v>1127</v>
      </c>
      <c r="I46" s="16">
        <v>732</v>
      </c>
      <c r="J46" s="17">
        <f t="shared" si="1"/>
        <v>0.60623991393222165</v>
      </c>
      <c r="K46" s="15"/>
      <c r="L46" s="16">
        <v>734</v>
      </c>
      <c r="M46" s="16">
        <v>1125</v>
      </c>
      <c r="N46" s="17">
        <f t="shared" si="2"/>
        <v>0.39483593329747174</v>
      </c>
      <c r="O46" s="15"/>
      <c r="P46" s="16">
        <v>1576</v>
      </c>
      <c r="Q46" s="16">
        <v>283</v>
      </c>
      <c r="R46" s="17">
        <f t="shared" si="3"/>
        <v>0.84776761699838621</v>
      </c>
      <c r="S46" s="15"/>
      <c r="T46" s="16">
        <v>41</v>
      </c>
      <c r="U46" s="16">
        <v>1818</v>
      </c>
      <c r="V46" s="17">
        <f t="shared" si="4"/>
        <v>2.2054868208714364E-2</v>
      </c>
      <c r="W46" s="15"/>
      <c r="X46" s="16">
        <v>621</v>
      </c>
      <c r="Y46" s="16">
        <v>1238</v>
      </c>
      <c r="Z46" s="17">
        <f t="shared" si="5"/>
        <v>0.33405056481979561</v>
      </c>
    </row>
    <row r="47" spans="2:26" s="6" customFormat="1" ht="15.75" x14ac:dyDescent="0.25">
      <c r="B47" s="14" t="s">
        <v>46</v>
      </c>
      <c r="C47" s="15"/>
      <c r="D47" s="16">
        <v>628</v>
      </c>
      <c r="E47" s="16">
        <v>832</v>
      </c>
      <c r="F47" s="17">
        <f t="shared" si="0"/>
        <v>0.43013698630136987</v>
      </c>
      <c r="G47" s="15"/>
      <c r="H47" s="16">
        <v>870</v>
      </c>
      <c r="I47" s="16">
        <v>590</v>
      </c>
      <c r="J47" s="17">
        <f t="shared" si="1"/>
        <v>0.59589041095890416</v>
      </c>
      <c r="K47" s="15"/>
      <c r="L47" s="16">
        <v>575</v>
      </c>
      <c r="M47" s="16">
        <v>885</v>
      </c>
      <c r="N47" s="17">
        <f t="shared" si="2"/>
        <v>0.39383561643835618</v>
      </c>
      <c r="O47" s="15"/>
      <c r="P47" s="16">
        <v>1210</v>
      </c>
      <c r="Q47" s="16">
        <v>250</v>
      </c>
      <c r="R47" s="17">
        <f t="shared" si="3"/>
        <v>0.82876712328767121</v>
      </c>
      <c r="S47" s="15"/>
      <c r="T47" s="16">
        <v>30</v>
      </c>
      <c r="U47" s="16">
        <v>1430</v>
      </c>
      <c r="V47" s="17">
        <f t="shared" si="4"/>
        <v>2.0547945205479451E-2</v>
      </c>
      <c r="W47" s="15"/>
      <c r="X47" s="16">
        <v>516</v>
      </c>
      <c r="Y47" s="16">
        <v>944</v>
      </c>
      <c r="Z47" s="17">
        <f t="shared" si="5"/>
        <v>0.35342465753424657</v>
      </c>
    </row>
    <row r="48" spans="2:26" s="6" customFormat="1" ht="15.75" x14ac:dyDescent="0.25">
      <c r="B48" s="14" t="s">
        <v>47</v>
      </c>
      <c r="C48" s="15"/>
      <c r="D48" s="16">
        <v>981</v>
      </c>
      <c r="E48" s="16">
        <v>1291</v>
      </c>
      <c r="F48" s="17">
        <f t="shared" si="0"/>
        <v>0.4317781690140845</v>
      </c>
      <c r="G48" s="15"/>
      <c r="H48" s="16">
        <v>1172</v>
      </c>
      <c r="I48" s="16">
        <v>1100</v>
      </c>
      <c r="J48" s="17">
        <f t="shared" si="1"/>
        <v>0.51584507042253525</v>
      </c>
      <c r="K48" s="15"/>
      <c r="L48" s="16">
        <v>830</v>
      </c>
      <c r="M48" s="16">
        <v>1442</v>
      </c>
      <c r="N48" s="17">
        <f t="shared" si="2"/>
        <v>0.36531690140845069</v>
      </c>
      <c r="O48" s="15"/>
      <c r="P48" s="16">
        <v>1784</v>
      </c>
      <c r="Q48" s="16">
        <v>488</v>
      </c>
      <c r="R48" s="17">
        <f t="shared" si="3"/>
        <v>0.78521126760563376</v>
      </c>
      <c r="S48" s="15"/>
      <c r="T48" s="16">
        <v>47</v>
      </c>
      <c r="U48" s="16">
        <v>2225</v>
      </c>
      <c r="V48" s="17">
        <f t="shared" si="4"/>
        <v>2.0686619718309859E-2</v>
      </c>
      <c r="W48" s="15"/>
      <c r="X48" s="16">
        <v>753</v>
      </c>
      <c r="Y48" s="16">
        <v>1519</v>
      </c>
      <c r="Z48" s="17">
        <f t="shared" si="5"/>
        <v>0.33142605633802819</v>
      </c>
    </row>
    <row r="49" spans="2:26" s="6" customFormat="1" ht="15.75" x14ac:dyDescent="0.25">
      <c r="B49" s="14" t="s">
        <v>48</v>
      </c>
      <c r="C49" s="15"/>
      <c r="D49" s="16">
        <v>3068</v>
      </c>
      <c r="E49" s="16">
        <v>3736</v>
      </c>
      <c r="F49" s="17">
        <f t="shared" si="0"/>
        <v>0.45091122868900646</v>
      </c>
      <c r="G49" s="15"/>
      <c r="H49" s="16">
        <v>3889</v>
      </c>
      <c r="I49" s="16">
        <v>2915</v>
      </c>
      <c r="J49" s="17">
        <f t="shared" si="1"/>
        <v>0.57157554379776598</v>
      </c>
      <c r="K49" s="15"/>
      <c r="L49" s="16">
        <v>2789</v>
      </c>
      <c r="M49" s="16">
        <v>4015</v>
      </c>
      <c r="N49" s="17">
        <f t="shared" si="2"/>
        <v>0.40990593768371547</v>
      </c>
      <c r="O49" s="15"/>
      <c r="P49" s="16">
        <v>5832</v>
      </c>
      <c r="Q49" s="16">
        <v>972</v>
      </c>
      <c r="R49" s="17">
        <f t="shared" si="3"/>
        <v>0.8571428571428571</v>
      </c>
      <c r="S49" s="15"/>
      <c r="T49" s="16">
        <v>197</v>
      </c>
      <c r="U49" s="16">
        <v>6607</v>
      </c>
      <c r="V49" s="17">
        <f t="shared" si="4"/>
        <v>2.8953556731334509E-2</v>
      </c>
      <c r="W49" s="15"/>
      <c r="X49" s="16">
        <v>2422</v>
      </c>
      <c r="Y49" s="16">
        <v>4382</v>
      </c>
      <c r="Z49" s="17">
        <f t="shared" si="5"/>
        <v>0.3559670781893004</v>
      </c>
    </row>
    <row r="50" spans="2:26" s="6" customFormat="1" ht="15.75" x14ac:dyDescent="0.25">
      <c r="B50" s="14" t="s">
        <v>49</v>
      </c>
      <c r="C50" s="15"/>
      <c r="D50" s="16">
        <v>1003</v>
      </c>
      <c r="E50" s="16">
        <v>889</v>
      </c>
      <c r="F50" s="17">
        <f t="shared" si="0"/>
        <v>0.53012684989429171</v>
      </c>
      <c r="G50" s="15"/>
      <c r="H50" s="16">
        <v>1321</v>
      </c>
      <c r="I50" s="16">
        <v>571</v>
      </c>
      <c r="J50" s="17">
        <f t="shared" si="1"/>
        <v>0.69820295983086678</v>
      </c>
      <c r="K50" s="15"/>
      <c r="L50" s="16">
        <v>968</v>
      </c>
      <c r="M50" s="16">
        <v>924</v>
      </c>
      <c r="N50" s="17">
        <f t="shared" si="2"/>
        <v>0.51162790697674421</v>
      </c>
      <c r="O50" s="15"/>
      <c r="P50" s="16">
        <v>1668</v>
      </c>
      <c r="Q50" s="16">
        <v>224</v>
      </c>
      <c r="R50" s="17">
        <f t="shared" si="3"/>
        <v>0.88160676532769555</v>
      </c>
      <c r="S50" s="15"/>
      <c r="T50" s="16">
        <v>95</v>
      </c>
      <c r="U50" s="16">
        <v>1797</v>
      </c>
      <c r="V50" s="17">
        <f t="shared" si="4"/>
        <v>5.0211416490486258E-2</v>
      </c>
      <c r="W50" s="15"/>
      <c r="X50" s="16">
        <v>871</v>
      </c>
      <c r="Y50" s="16">
        <v>1021</v>
      </c>
      <c r="Z50" s="17">
        <f t="shared" si="5"/>
        <v>0.46035940803382663</v>
      </c>
    </row>
    <row r="51" spans="2:26" s="6" customFormat="1" ht="15.75" x14ac:dyDescent="0.25">
      <c r="B51" s="14" t="s">
        <v>50</v>
      </c>
      <c r="C51" s="15"/>
      <c r="D51" s="16">
        <v>792</v>
      </c>
      <c r="E51" s="16">
        <v>889</v>
      </c>
      <c r="F51" s="17">
        <f t="shared" si="0"/>
        <v>0.47114812611540752</v>
      </c>
      <c r="G51" s="15"/>
      <c r="H51" s="16">
        <v>1180</v>
      </c>
      <c r="I51" s="16">
        <v>501</v>
      </c>
      <c r="J51" s="17">
        <f t="shared" si="1"/>
        <v>0.70196311719214755</v>
      </c>
      <c r="K51" s="15"/>
      <c r="L51" s="16">
        <v>858</v>
      </c>
      <c r="M51" s="16">
        <v>823</v>
      </c>
      <c r="N51" s="17">
        <f t="shared" si="2"/>
        <v>0.51041046995835815</v>
      </c>
      <c r="O51" s="15"/>
      <c r="P51" s="16">
        <v>1386</v>
      </c>
      <c r="Q51" s="16">
        <v>295</v>
      </c>
      <c r="R51" s="17">
        <f t="shared" si="3"/>
        <v>0.82450922070196309</v>
      </c>
      <c r="S51" s="15"/>
      <c r="T51" s="16">
        <v>43</v>
      </c>
      <c r="U51" s="16">
        <v>1638</v>
      </c>
      <c r="V51" s="17">
        <f t="shared" si="4"/>
        <v>2.5580011897679951E-2</v>
      </c>
      <c r="W51" s="15"/>
      <c r="X51" s="16">
        <v>625</v>
      </c>
      <c r="Y51" s="16">
        <v>1056</v>
      </c>
      <c r="Z51" s="17">
        <f t="shared" si="5"/>
        <v>0.37180249851279001</v>
      </c>
    </row>
    <row r="52" spans="2:26" s="6" customFormat="1" ht="15.75" x14ac:dyDescent="0.25">
      <c r="B52" s="14" t="s">
        <v>51</v>
      </c>
      <c r="C52" s="15"/>
      <c r="D52" s="16">
        <v>1100</v>
      </c>
      <c r="E52" s="16">
        <v>1212</v>
      </c>
      <c r="F52" s="17">
        <f t="shared" si="0"/>
        <v>0.47577854671280279</v>
      </c>
      <c r="G52" s="15"/>
      <c r="H52" s="16">
        <v>1538</v>
      </c>
      <c r="I52" s="16">
        <v>774</v>
      </c>
      <c r="J52" s="17">
        <f t="shared" si="1"/>
        <v>0.66522491349480972</v>
      </c>
      <c r="K52" s="15"/>
      <c r="L52" s="16">
        <v>1135</v>
      </c>
      <c r="M52" s="16">
        <v>1177</v>
      </c>
      <c r="N52" s="17">
        <f t="shared" si="2"/>
        <v>0.49091695501730104</v>
      </c>
      <c r="O52" s="15"/>
      <c r="P52" s="16">
        <v>1982</v>
      </c>
      <c r="Q52" s="16">
        <v>330</v>
      </c>
      <c r="R52" s="17">
        <f t="shared" si="3"/>
        <v>0.85726643598615915</v>
      </c>
      <c r="S52" s="15"/>
      <c r="T52" s="16">
        <v>77</v>
      </c>
      <c r="U52" s="16">
        <v>2235</v>
      </c>
      <c r="V52" s="17">
        <f t="shared" si="4"/>
        <v>3.3304498269896191E-2</v>
      </c>
      <c r="W52" s="15"/>
      <c r="X52" s="16">
        <v>991</v>
      </c>
      <c r="Y52" s="16">
        <v>1321</v>
      </c>
      <c r="Z52" s="17">
        <f t="shared" si="5"/>
        <v>0.42863321799307957</v>
      </c>
    </row>
    <row r="53" spans="2:26" s="6" customFormat="1" ht="15.75" x14ac:dyDescent="0.25">
      <c r="B53" s="14" t="s">
        <v>52</v>
      </c>
      <c r="C53" s="15"/>
      <c r="D53" s="16">
        <v>1195</v>
      </c>
      <c r="E53" s="16">
        <v>1144</v>
      </c>
      <c r="F53" s="17">
        <f t="shared" si="0"/>
        <v>0.51090209491235572</v>
      </c>
      <c r="G53" s="15"/>
      <c r="H53" s="16">
        <v>1484</v>
      </c>
      <c r="I53" s="16">
        <v>855</v>
      </c>
      <c r="J53" s="17">
        <f t="shared" si="1"/>
        <v>0.63445917058572043</v>
      </c>
      <c r="K53" s="15"/>
      <c r="L53" s="16">
        <v>1065</v>
      </c>
      <c r="M53" s="16">
        <v>1274</v>
      </c>
      <c r="N53" s="17">
        <f t="shared" si="2"/>
        <v>0.4553227875160325</v>
      </c>
      <c r="O53" s="15"/>
      <c r="P53" s="16">
        <v>1995</v>
      </c>
      <c r="Q53" s="16">
        <v>344</v>
      </c>
      <c r="R53" s="17">
        <f t="shared" si="3"/>
        <v>0.85292860196665243</v>
      </c>
      <c r="S53" s="15"/>
      <c r="T53" s="16">
        <v>78</v>
      </c>
      <c r="U53" s="16">
        <v>2261</v>
      </c>
      <c r="V53" s="17">
        <f t="shared" si="4"/>
        <v>3.3347584437793926E-2</v>
      </c>
      <c r="W53" s="15"/>
      <c r="X53" s="16">
        <v>1004</v>
      </c>
      <c r="Y53" s="16">
        <v>1335</v>
      </c>
      <c r="Z53" s="17">
        <f t="shared" si="5"/>
        <v>0.42924326635314236</v>
      </c>
    </row>
    <row r="54" spans="2:26" s="6" customFormat="1" ht="15.75" x14ac:dyDescent="0.25">
      <c r="B54" s="14" t="s">
        <v>53</v>
      </c>
      <c r="C54" s="15"/>
      <c r="D54" s="16">
        <v>1060</v>
      </c>
      <c r="E54" s="16">
        <v>1881</v>
      </c>
      <c r="F54" s="17">
        <f t="shared" si="0"/>
        <v>0.36042162529751787</v>
      </c>
      <c r="G54" s="15"/>
      <c r="H54" s="16">
        <v>1607</v>
      </c>
      <c r="I54" s="16">
        <v>1334</v>
      </c>
      <c r="J54" s="17">
        <f t="shared" si="1"/>
        <v>0.54641278476708599</v>
      </c>
      <c r="K54" s="15"/>
      <c r="L54" s="16">
        <v>1210</v>
      </c>
      <c r="M54" s="16">
        <v>1731</v>
      </c>
      <c r="N54" s="17">
        <f t="shared" si="2"/>
        <v>0.41142468548112887</v>
      </c>
      <c r="O54" s="15"/>
      <c r="P54" s="16">
        <v>2366</v>
      </c>
      <c r="Q54" s="16">
        <v>575</v>
      </c>
      <c r="R54" s="17">
        <f t="shared" si="3"/>
        <v>0.8044882692961578</v>
      </c>
      <c r="S54" s="15"/>
      <c r="T54" s="16">
        <v>39</v>
      </c>
      <c r="U54" s="16">
        <v>2902</v>
      </c>
      <c r="V54" s="17">
        <f t="shared" si="4"/>
        <v>1.3260795647738865E-2</v>
      </c>
      <c r="W54" s="15"/>
      <c r="X54" s="16">
        <v>840</v>
      </c>
      <c r="Y54" s="16">
        <v>2101</v>
      </c>
      <c r="Z54" s="17">
        <f t="shared" si="5"/>
        <v>0.28561713702822167</v>
      </c>
    </row>
    <row r="55" spans="2:26" s="6" customFormat="1" ht="15.75" x14ac:dyDescent="0.25">
      <c r="B55" s="14" t="s">
        <v>54</v>
      </c>
      <c r="C55" s="15"/>
      <c r="D55" s="16">
        <v>848</v>
      </c>
      <c r="E55" s="16">
        <v>887</v>
      </c>
      <c r="F55" s="17">
        <f t="shared" si="0"/>
        <v>0.48876080691642654</v>
      </c>
      <c r="G55" s="15"/>
      <c r="H55" s="16">
        <v>1167</v>
      </c>
      <c r="I55" s="16">
        <v>568</v>
      </c>
      <c r="J55" s="17">
        <f t="shared" si="1"/>
        <v>0.67262247838616718</v>
      </c>
      <c r="K55" s="15"/>
      <c r="L55" s="16">
        <v>781</v>
      </c>
      <c r="M55" s="16">
        <v>954</v>
      </c>
      <c r="N55" s="17">
        <f t="shared" si="2"/>
        <v>0.45014409221902019</v>
      </c>
      <c r="O55" s="15"/>
      <c r="P55" s="16">
        <v>1500</v>
      </c>
      <c r="Q55" s="16">
        <v>235</v>
      </c>
      <c r="R55" s="17">
        <f t="shared" si="3"/>
        <v>0.86455331412103742</v>
      </c>
      <c r="S55" s="15"/>
      <c r="T55" s="16">
        <v>55</v>
      </c>
      <c r="U55" s="16">
        <v>1680</v>
      </c>
      <c r="V55" s="17">
        <f t="shared" si="4"/>
        <v>3.1700288184438041E-2</v>
      </c>
      <c r="W55" s="15"/>
      <c r="X55" s="16">
        <v>636</v>
      </c>
      <c r="Y55" s="16">
        <v>1099</v>
      </c>
      <c r="Z55" s="17">
        <f t="shared" si="5"/>
        <v>0.36657060518731988</v>
      </c>
    </row>
    <row r="56" spans="2:26" s="6" customFormat="1" ht="16.5" thickBot="1" x14ac:dyDescent="0.3">
      <c r="B56" s="18" t="s">
        <v>55</v>
      </c>
      <c r="C56" s="19"/>
      <c r="D56" s="20">
        <v>862</v>
      </c>
      <c r="E56" s="20">
        <v>934</v>
      </c>
      <c r="F56" s="21">
        <f t="shared" si="0"/>
        <v>0.47995545657015593</v>
      </c>
      <c r="G56" s="19"/>
      <c r="H56" s="20">
        <v>1174</v>
      </c>
      <c r="I56" s="20">
        <v>622</v>
      </c>
      <c r="J56" s="21">
        <f t="shared" si="1"/>
        <v>0.65367483296213813</v>
      </c>
      <c r="K56" s="19"/>
      <c r="L56" s="20">
        <v>856</v>
      </c>
      <c r="M56" s="20">
        <v>940</v>
      </c>
      <c r="N56" s="21">
        <f t="shared" si="2"/>
        <v>0.47661469933184858</v>
      </c>
      <c r="O56" s="19"/>
      <c r="P56" s="20">
        <v>1541</v>
      </c>
      <c r="Q56" s="20">
        <v>255</v>
      </c>
      <c r="R56" s="21">
        <f t="shared" si="3"/>
        <v>0.85801781737193761</v>
      </c>
      <c r="S56" s="19"/>
      <c r="T56" s="20">
        <v>67</v>
      </c>
      <c r="U56" s="20">
        <v>1729</v>
      </c>
      <c r="V56" s="21">
        <f t="shared" si="4"/>
        <v>3.7305122494432075E-2</v>
      </c>
      <c r="W56" s="19"/>
      <c r="X56" s="20">
        <v>676</v>
      </c>
      <c r="Y56" s="20">
        <v>1120</v>
      </c>
      <c r="Z56" s="21">
        <f t="shared" si="5"/>
        <v>0.37639198218262804</v>
      </c>
    </row>
    <row r="57" spans="2:26" s="7" customFormat="1" ht="19.5" thickTop="1" x14ac:dyDescent="0.3">
      <c r="B57" s="2" t="s">
        <v>56</v>
      </c>
      <c r="D57" s="8">
        <f>SUM(D6:D56)</f>
        <v>57450</v>
      </c>
      <c r="E57" s="8">
        <f>SUM(E6:E56)</f>
        <v>66691</v>
      </c>
      <c r="F57" s="9">
        <f t="shared" si="0"/>
        <v>0.46278022571108657</v>
      </c>
      <c r="H57" s="8">
        <f>SUM(H6:H56)</f>
        <v>76679</v>
      </c>
      <c r="I57" s="8">
        <f>SUM(I6:I56)</f>
        <v>47462</v>
      </c>
      <c r="J57" s="9">
        <f t="shared" si="1"/>
        <v>0.61767667410444571</v>
      </c>
      <c r="L57" s="8">
        <f>SUM(L6:L56)</f>
        <v>53419</v>
      </c>
      <c r="M57" s="8">
        <f>SUM(M6:M56)</f>
        <v>70722</v>
      </c>
      <c r="N57" s="9">
        <f t="shared" si="2"/>
        <v>0.43030908402542273</v>
      </c>
      <c r="P57" s="8">
        <f>SUM(P6:P56)</f>
        <v>104615</v>
      </c>
      <c r="Q57" s="8">
        <f>SUM(Q6:Q56)</f>
        <v>19526</v>
      </c>
      <c r="R57" s="9">
        <f t="shared" si="3"/>
        <v>0.84271111075309524</v>
      </c>
      <c r="T57" s="8">
        <f>SUM(T6:T56)</f>
        <v>3172</v>
      </c>
      <c r="U57" s="8">
        <f>SUM(U6:U56)</f>
        <v>120969</v>
      </c>
      <c r="V57" s="9">
        <f t="shared" si="4"/>
        <v>2.5551590530123007E-2</v>
      </c>
      <c r="X57" s="8">
        <f>SUM(X6:X56)</f>
        <v>45121</v>
      </c>
      <c r="Y57" s="8">
        <f>SUM(Y6:Y56)</f>
        <v>79020</v>
      </c>
      <c r="Z57" s="9">
        <f t="shared" si="5"/>
        <v>0.36346573654151326</v>
      </c>
    </row>
  </sheetData>
  <mergeCells count="8">
    <mergeCell ref="P4:R4"/>
    <mergeCell ref="T4:V4"/>
    <mergeCell ref="X4:Z4"/>
    <mergeCell ref="B1:Z1"/>
    <mergeCell ref="B2:Z2"/>
    <mergeCell ref="D4:F4"/>
    <mergeCell ref="H4:J4"/>
    <mergeCell ref="L4:N4"/>
  </mergeCells>
  <conditionalFormatting sqref="A6:XFD56">
    <cfRule type="expression" dxfId="22" priority="1">
      <formula>MOD(ROW(),2)</formula>
    </cfRule>
  </conditionalFormatting>
  <pageMargins left="0.35" right="0.35" top="0.35" bottom="0.35" header="0.3" footer="0.3"/>
  <pageSetup paperSize="5" scale="71" fitToHeight="0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7"/>
  <sheetViews>
    <sheetView workbookViewId="0">
      <pane ySplit="5" topLeftCell="A6" activePane="bottomLeft" state="frozen"/>
      <selection activeCell="E15" sqref="E15"/>
      <selection pane="bottomLeft" activeCell="E15" sqref="E15"/>
    </sheetView>
  </sheetViews>
  <sheetFormatPr defaultColWidth="8.85546875" defaultRowHeight="15" x14ac:dyDescent="0.25"/>
  <cols>
    <col min="1" max="1" width="8.85546875" style="1"/>
    <col min="2" max="2" width="18.7109375" style="1" customWidth="1"/>
    <col min="3" max="3" width="5.7109375" style="1" customWidth="1"/>
    <col min="4" max="6" width="9.28515625" style="1" customWidth="1"/>
    <col min="7" max="7" width="5.7109375" style="1" customWidth="1"/>
    <col min="8" max="10" width="9.28515625" style="1" customWidth="1"/>
    <col min="11" max="11" width="5.7109375" style="1" customWidth="1"/>
    <col min="12" max="14" width="9.28515625" style="1" customWidth="1"/>
    <col min="15" max="15" width="5.7109375" style="1" customWidth="1"/>
    <col min="16" max="16" width="10.42578125" style="1" customWidth="1"/>
    <col min="17" max="18" width="9.28515625" style="1" customWidth="1"/>
    <col min="19" max="19" width="5.7109375" style="1" customWidth="1"/>
    <col min="20" max="20" width="9.28515625" style="1" customWidth="1"/>
    <col min="21" max="21" width="10.42578125" style="1" customWidth="1"/>
    <col min="22" max="22" width="9.28515625" style="1" customWidth="1"/>
    <col min="23" max="23" width="5.7109375" style="1" customWidth="1"/>
    <col min="24" max="26" width="9.28515625" style="1" customWidth="1"/>
    <col min="27" max="16384" width="8.85546875" style="1"/>
  </cols>
  <sheetData>
    <row r="1" spans="2:26" ht="58.5" customHeight="1" x14ac:dyDescent="0.7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2:26" ht="30.75" customHeight="1" x14ac:dyDescent="0.4">
      <c r="B2" s="56" t="s">
        <v>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8.25" customHeight="1" x14ac:dyDescent="0.25"/>
    <row r="4" spans="2:26" s="2" customFormat="1" ht="18.75" x14ac:dyDescent="0.3">
      <c r="D4" s="54" t="s">
        <v>63</v>
      </c>
      <c r="E4" s="54"/>
      <c r="F4" s="54"/>
      <c r="H4" s="54" t="s">
        <v>64</v>
      </c>
      <c r="I4" s="54"/>
      <c r="J4" s="54"/>
      <c r="L4" s="54" t="s">
        <v>65</v>
      </c>
      <c r="M4" s="54"/>
      <c r="N4" s="54"/>
      <c r="P4" s="54" t="s">
        <v>66</v>
      </c>
      <c r="Q4" s="54"/>
      <c r="R4" s="54"/>
      <c r="T4" s="54" t="s">
        <v>67</v>
      </c>
      <c r="U4" s="54"/>
      <c r="V4" s="54"/>
      <c r="X4" s="54" t="s">
        <v>68</v>
      </c>
      <c r="Y4" s="54"/>
      <c r="Z4" s="54"/>
    </row>
    <row r="5" spans="2:26" s="3" customFormat="1" ht="18" thickBot="1" x14ac:dyDescent="0.35">
      <c r="D5" s="4" t="s">
        <v>2</v>
      </c>
      <c r="E5" s="4" t="s">
        <v>3</v>
      </c>
      <c r="F5" s="4" t="s">
        <v>4</v>
      </c>
      <c r="H5" s="5" t="s">
        <v>2</v>
      </c>
      <c r="I5" s="5" t="s">
        <v>3</v>
      </c>
      <c r="J5" s="4" t="s">
        <v>4</v>
      </c>
      <c r="L5" s="5" t="s">
        <v>2</v>
      </c>
      <c r="M5" s="5" t="s">
        <v>3</v>
      </c>
      <c r="N5" s="4" t="s">
        <v>4</v>
      </c>
      <c r="P5" s="5" t="s">
        <v>2</v>
      </c>
      <c r="Q5" s="5" t="s">
        <v>3</v>
      </c>
      <c r="R5" s="4" t="s">
        <v>4</v>
      </c>
      <c r="T5" s="5" t="s">
        <v>2</v>
      </c>
      <c r="U5" s="5" t="s">
        <v>3</v>
      </c>
      <c r="V5" s="4" t="s">
        <v>4</v>
      </c>
      <c r="X5" s="5" t="s">
        <v>2</v>
      </c>
      <c r="Y5" s="5" t="s">
        <v>3</v>
      </c>
      <c r="Z5" s="4" t="s">
        <v>4</v>
      </c>
    </row>
    <row r="6" spans="2:26" s="6" customFormat="1" ht="15.75" x14ac:dyDescent="0.25">
      <c r="B6" s="10" t="s">
        <v>5</v>
      </c>
      <c r="C6" s="11"/>
      <c r="D6" s="12">
        <v>1730</v>
      </c>
      <c r="E6" s="12">
        <v>703</v>
      </c>
      <c r="F6" s="13">
        <f>D6/(D6+E6)</f>
        <v>0.71105630908343609</v>
      </c>
      <c r="G6" s="11"/>
      <c r="H6" s="12">
        <v>1086</v>
      </c>
      <c r="I6" s="12">
        <v>701</v>
      </c>
      <c r="J6" s="13">
        <f>H6/(H6+I6)</f>
        <v>0.60772243984331287</v>
      </c>
      <c r="K6" s="11"/>
      <c r="L6" s="12">
        <v>681</v>
      </c>
      <c r="M6" s="12">
        <v>1752</v>
      </c>
      <c r="N6" s="13">
        <f>L6/(L6+M6)</f>
        <v>0.27990135635018498</v>
      </c>
      <c r="O6" s="11"/>
      <c r="P6" s="12">
        <v>405</v>
      </c>
      <c r="Q6" s="12">
        <v>2028</v>
      </c>
      <c r="R6" s="13">
        <f>P6/(P6+Q6)</f>
        <v>0.16646115906288533</v>
      </c>
      <c r="S6" s="11"/>
      <c r="T6" s="12">
        <v>901</v>
      </c>
      <c r="U6" s="12">
        <v>1532</v>
      </c>
      <c r="V6" s="13">
        <f>T6/(T6+U6)</f>
        <v>0.37032470201397449</v>
      </c>
      <c r="W6" s="11"/>
      <c r="X6" s="12">
        <v>481</v>
      </c>
      <c r="Y6" s="12">
        <v>1952</v>
      </c>
      <c r="Z6" s="13">
        <f>X6/(X6+Y6)</f>
        <v>0.19769831483764899</v>
      </c>
    </row>
    <row r="7" spans="2:26" s="6" customFormat="1" ht="15.75" x14ac:dyDescent="0.25">
      <c r="B7" s="14" t="s">
        <v>6</v>
      </c>
      <c r="C7" s="15"/>
      <c r="D7" s="16">
        <v>1276</v>
      </c>
      <c r="E7" s="16">
        <v>246</v>
      </c>
      <c r="F7" s="17">
        <f t="shared" ref="F7:F57" si="0">D7/(D7+E7)</f>
        <v>0.83837056504599217</v>
      </c>
      <c r="G7" s="15"/>
      <c r="H7" s="16">
        <v>904</v>
      </c>
      <c r="I7" s="16">
        <v>396</v>
      </c>
      <c r="J7" s="17">
        <f t="shared" ref="J7:J57" si="1">H7/(H7+I7)</f>
        <v>0.69538461538461538</v>
      </c>
      <c r="K7" s="15"/>
      <c r="L7" s="16">
        <v>514</v>
      </c>
      <c r="M7" s="16">
        <v>1008</v>
      </c>
      <c r="N7" s="17">
        <f t="shared" ref="N7:N57" si="2">L7/(L7+M7)</f>
        <v>0.33771353482260186</v>
      </c>
      <c r="O7" s="15"/>
      <c r="P7" s="16">
        <v>412</v>
      </c>
      <c r="Q7" s="16">
        <v>1110</v>
      </c>
      <c r="R7" s="17">
        <f t="shared" ref="R7:R57" si="3">P7/(P7+Q7)</f>
        <v>0.27069645203679371</v>
      </c>
      <c r="S7" s="15"/>
      <c r="T7" s="16">
        <v>763</v>
      </c>
      <c r="U7" s="16">
        <v>759</v>
      </c>
      <c r="V7" s="17">
        <f t="shared" ref="V7:V57" si="4">T7/(T7+U7)</f>
        <v>0.50131406044678051</v>
      </c>
      <c r="W7" s="15"/>
      <c r="X7" s="16">
        <v>432</v>
      </c>
      <c r="Y7" s="16">
        <v>1090</v>
      </c>
      <c r="Z7" s="17">
        <f t="shared" ref="Z7:Z57" si="5">X7/(X7+Y7)</f>
        <v>0.28383705650459923</v>
      </c>
    </row>
    <row r="8" spans="2:26" s="6" customFormat="1" ht="15.75" x14ac:dyDescent="0.25">
      <c r="B8" s="14" t="s">
        <v>7</v>
      </c>
      <c r="C8" s="15"/>
      <c r="D8" s="16">
        <v>1409</v>
      </c>
      <c r="E8" s="16">
        <v>581</v>
      </c>
      <c r="F8" s="17">
        <f t="shared" si="0"/>
        <v>0.70804020100502507</v>
      </c>
      <c r="G8" s="15"/>
      <c r="H8" s="16">
        <v>914</v>
      </c>
      <c r="I8" s="16">
        <v>648</v>
      </c>
      <c r="J8" s="17">
        <f t="shared" si="1"/>
        <v>0.58514724711907806</v>
      </c>
      <c r="K8" s="15"/>
      <c r="L8" s="16">
        <v>649</v>
      </c>
      <c r="M8" s="16">
        <v>1341</v>
      </c>
      <c r="N8" s="17">
        <f t="shared" si="2"/>
        <v>0.32613065326633167</v>
      </c>
      <c r="O8" s="15"/>
      <c r="P8" s="16">
        <v>361</v>
      </c>
      <c r="Q8" s="16">
        <v>1629</v>
      </c>
      <c r="R8" s="17">
        <f t="shared" si="3"/>
        <v>0.18140703517587939</v>
      </c>
      <c r="S8" s="15"/>
      <c r="T8" s="16">
        <v>818</v>
      </c>
      <c r="U8" s="16">
        <v>1172</v>
      </c>
      <c r="V8" s="17">
        <f t="shared" si="4"/>
        <v>0.41105527638190953</v>
      </c>
      <c r="W8" s="15"/>
      <c r="X8" s="16">
        <v>409</v>
      </c>
      <c r="Y8" s="16">
        <v>1581</v>
      </c>
      <c r="Z8" s="17">
        <f t="shared" si="5"/>
        <v>0.20552763819095476</v>
      </c>
    </row>
    <row r="9" spans="2:26" s="6" customFormat="1" ht="15.75" x14ac:dyDescent="0.25">
      <c r="B9" s="14" t="s">
        <v>8</v>
      </c>
      <c r="C9" s="15"/>
      <c r="D9" s="16">
        <v>1649</v>
      </c>
      <c r="E9" s="16">
        <v>615</v>
      </c>
      <c r="F9" s="17">
        <f t="shared" si="0"/>
        <v>0.72835689045936391</v>
      </c>
      <c r="G9" s="15"/>
      <c r="H9" s="16">
        <v>1081</v>
      </c>
      <c r="I9" s="16">
        <v>659</v>
      </c>
      <c r="J9" s="17">
        <f t="shared" si="1"/>
        <v>0.62126436781609196</v>
      </c>
      <c r="K9" s="15"/>
      <c r="L9" s="16">
        <v>721</v>
      </c>
      <c r="M9" s="16">
        <v>1543</v>
      </c>
      <c r="N9" s="17">
        <f t="shared" si="2"/>
        <v>0.31846289752650175</v>
      </c>
      <c r="O9" s="15"/>
      <c r="P9" s="16">
        <v>400</v>
      </c>
      <c r="Q9" s="16">
        <v>1864</v>
      </c>
      <c r="R9" s="17">
        <f t="shared" si="3"/>
        <v>0.17667844522968199</v>
      </c>
      <c r="S9" s="15"/>
      <c r="T9" s="16">
        <v>788</v>
      </c>
      <c r="U9" s="16">
        <v>1476</v>
      </c>
      <c r="V9" s="17">
        <f t="shared" si="4"/>
        <v>0.34805653710247347</v>
      </c>
      <c r="W9" s="15"/>
      <c r="X9" s="16">
        <v>455</v>
      </c>
      <c r="Y9" s="16">
        <v>1809</v>
      </c>
      <c r="Z9" s="17">
        <f t="shared" si="5"/>
        <v>0.20097173144876326</v>
      </c>
    </row>
    <row r="10" spans="2:26" s="6" customFormat="1" ht="15.75" x14ac:dyDescent="0.25">
      <c r="B10" s="14" t="s">
        <v>9</v>
      </c>
      <c r="C10" s="15"/>
      <c r="D10" s="16">
        <v>8432</v>
      </c>
      <c r="E10" s="16">
        <v>2434</v>
      </c>
      <c r="F10" s="17">
        <f t="shared" si="0"/>
        <v>0.77599852751702558</v>
      </c>
      <c r="G10" s="15"/>
      <c r="H10" s="16">
        <v>5506</v>
      </c>
      <c r="I10" s="16">
        <v>3643</v>
      </c>
      <c r="J10" s="17">
        <f t="shared" si="1"/>
        <v>0.60181440594600499</v>
      </c>
      <c r="K10" s="15"/>
      <c r="L10" s="16">
        <v>3661</v>
      </c>
      <c r="M10" s="16">
        <v>7205</v>
      </c>
      <c r="N10" s="17">
        <f t="shared" si="2"/>
        <v>0.33692251058347139</v>
      </c>
      <c r="O10" s="15"/>
      <c r="P10" s="16">
        <v>2873</v>
      </c>
      <c r="Q10" s="16">
        <v>7993</v>
      </c>
      <c r="R10" s="17">
        <f t="shared" si="3"/>
        <v>0.26440272409350268</v>
      </c>
      <c r="S10" s="15"/>
      <c r="T10" s="16">
        <v>4868</v>
      </c>
      <c r="U10" s="16">
        <v>5998</v>
      </c>
      <c r="V10" s="17">
        <f t="shared" si="4"/>
        <v>0.44800294496594883</v>
      </c>
      <c r="W10" s="15"/>
      <c r="X10" s="16">
        <v>2881</v>
      </c>
      <c r="Y10" s="16">
        <v>7985</v>
      </c>
      <c r="Z10" s="17">
        <f t="shared" si="5"/>
        <v>0.26513896558071048</v>
      </c>
    </row>
    <row r="11" spans="2:26" s="6" customFormat="1" ht="15.75" x14ac:dyDescent="0.25">
      <c r="B11" s="14" t="s">
        <v>10</v>
      </c>
      <c r="C11" s="15"/>
      <c r="D11" s="16">
        <v>1230</v>
      </c>
      <c r="E11" s="16">
        <v>356</v>
      </c>
      <c r="F11" s="17">
        <f t="shared" si="0"/>
        <v>0.7755359394703657</v>
      </c>
      <c r="G11" s="15"/>
      <c r="H11" s="16">
        <v>904</v>
      </c>
      <c r="I11" s="16">
        <v>441</v>
      </c>
      <c r="J11" s="17">
        <f t="shared" si="1"/>
        <v>0.67211895910780672</v>
      </c>
      <c r="K11" s="15"/>
      <c r="L11" s="16">
        <v>477</v>
      </c>
      <c r="M11" s="16">
        <v>1109</v>
      </c>
      <c r="N11" s="17">
        <f t="shared" si="2"/>
        <v>0.30075662042875156</v>
      </c>
      <c r="O11" s="15"/>
      <c r="P11" s="16">
        <v>492</v>
      </c>
      <c r="Q11" s="16">
        <v>1094</v>
      </c>
      <c r="R11" s="17">
        <f t="shared" si="3"/>
        <v>0.31021437578814626</v>
      </c>
      <c r="S11" s="15"/>
      <c r="T11" s="16">
        <v>783</v>
      </c>
      <c r="U11" s="16">
        <v>803</v>
      </c>
      <c r="V11" s="17">
        <f t="shared" si="4"/>
        <v>0.49369482976040352</v>
      </c>
      <c r="W11" s="15"/>
      <c r="X11" s="16">
        <v>481</v>
      </c>
      <c r="Y11" s="16">
        <v>1105</v>
      </c>
      <c r="Z11" s="17">
        <f t="shared" si="5"/>
        <v>0.30327868852459017</v>
      </c>
    </row>
    <row r="12" spans="2:26" s="6" customFormat="1" ht="15.75" x14ac:dyDescent="0.25">
      <c r="B12" s="14" t="s">
        <v>11</v>
      </c>
      <c r="C12" s="15"/>
      <c r="D12" s="16">
        <v>1089</v>
      </c>
      <c r="E12" s="16">
        <v>241</v>
      </c>
      <c r="F12" s="17">
        <f t="shared" si="0"/>
        <v>0.81879699248120297</v>
      </c>
      <c r="G12" s="15"/>
      <c r="H12" s="16">
        <v>756</v>
      </c>
      <c r="I12" s="16">
        <v>337</v>
      </c>
      <c r="J12" s="17">
        <f t="shared" si="1"/>
        <v>0.69167429094236044</v>
      </c>
      <c r="K12" s="15"/>
      <c r="L12" s="16">
        <v>466</v>
      </c>
      <c r="M12" s="16">
        <v>864</v>
      </c>
      <c r="N12" s="17">
        <f t="shared" si="2"/>
        <v>0.35037593984962406</v>
      </c>
      <c r="O12" s="15"/>
      <c r="P12" s="16">
        <v>294</v>
      </c>
      <c r="Q12" s="16">
        <v>1036</v>
      </c>
      <c r="R12" s="17">
        <f t="shared" si="3"/>
        <v>0.22105263157894736</v>
      </c>
      <c r="S12" s="15"/>
      <c r="T12" s="16">
        <v>538</v>
      </c>
      <c r="U12" s="16">
        <v>792</v>
      </c>
      <c r="V12" s="17">
        <f t="shared" si="4"/>
        <v>0.40451127819548871</v>
      </c>
      <c r="W12" s="15"/>
      <c r="X12" s="16">
        <v>346</v>
      </c>
      <c r="Y12" s="16">
        <v>984</v>
      </c>
      <c r="Z12" s="17">
        <f t="shared" si="5"/>
        <v>0.26015037593984963</v>
      </c>
    </row>
    <row r="13" spans="2:26" s="6" customFormat="1" ht="15.75" x14ac:dyDescent="0.25">
      <c r="B13" s="14" t="s">
        <v>12</v>
      </c>
      <c r="C13" s="15"/>
      <c r="D13" s="16">
        <v>1044</v>
      </c>
      <c r="E13" s="16">
        <v>279</v>
      </c>
      <c r="F13" s="17">
        <f t="shared" si="0"/>
        <v>0.78911564625850339</v>
      </c>
      <c r="G13" s="15"/>
      <c r="H13" s="16">
        <v>745</v>
      </c>
      <c r="I13" s="16">
        <v>317</v>
      </c>
      <c r="J13" s="17">
        <f t="shared" si="1"/>
        <v>0.70150659133709981</v>
      </c>
      <c r="K13" s="15"/>
      <c r="L13" s="16">
        <v>450</v>
      </c>
      <c r="M13" s="16">
        <v>873</v>
      </c>
      <c r="N13" s="17">
        <f t="shared" si="2"/>
        <v>0.3401360544217687</v>
      </c>
      <c r="O13" s="15"/>
      <c r="P13" s="16">
        <v>268</v>
      </c>
      <c r="Q13" s="16">
        <v>1055</v>
      </c>
      <c r="R13" s="17">
        <f t="shared" si="3"/>
        <v>0.20256991685563114</v>
      </c>
      <c r="S13" s="15"/>
      <c r="T13" s="16">
        <v>534</v>
      </c>
      <c r="U13" s="16">
        <v>789</v>
      </c>
      <c r="V13" s="17">
        <f t="shared" si="4"/>
        <v>0.40362811791383219</v>
      </c>
      <c r="W13" s="15"/>
      <c r="X13" s="16">
        <v>357</v>
      </c>
      <c r="Y13" s="16">
        <v>966</v>
      </c>
      <c r="Z13" s="17">
        <f t="shared" si="5"/>
        <v>0.26984126984126983</v>
      </c>
    </row>
    <row r="14" spans="2:26" s="6" customFormat="1" ht="15.75" x14ac:dyDescent="0.25">
      <c r="B14" s="14" t="s">
        <v>13</v>
      </c>
      <c r="C14" s="15"/>
      <c r="D14" s="16">
        <v>1418</v>
      </c>
      <c r="E14" s="16">
        <v>439</v>
      </c>
      <c r="F14" s="17">
        <f t="shared" si="0"/>
        <v>0.76359719978459883</v>
      </c>
      <c r="G14" s="15"/>
      <c r="H14" s="16">
        <v>1098</v>
      </c>
      <c r="I14" s="16">
        <v>334</v>
      </c>
      <c r="J14" s="17">
        <f t="shared" si="1"/>
        <v>0.76675977653631289</v>
      </c>
      <c r="K14" s="15"/>
      <c r="L14" s="16">
        <v>486</v>
      </c>
      <c r="M14" s="16">
        <v>1371</v>
      </c>
      <c r="N14" s="17">
        <f t="shared" si="2"/>
        <v>0.26171243941841682</v>
      </c>
      <c r="O14" s="15"/>
      <c r="P14" s="16">
        <v>694</v>
      </c>
      <c r="Q14" s="16">
        <v>1163</v>
      </c>
      <c r="R14" s="17">
        <f t="shared" si="3"/>
        <v>0.37372105546580509</v>
      </c>
      <c r="S14" s="15"/>
      <c r="T14" s="16">
        <v>979</v>
      </c>
      <c r="U14" s="16">
        <v>878</v>
      </c>
      <c r="V14" s="17">
        <f t="shared" si="4"/>
        <v>0.52719439956919767</v>
      </c>
      <c r="W14" s="15"/>
      <c r="X14" s="16">
        <v>696</v>
      </c>
      <c r="Y14" s="16">
        <v>1161</v>
      </c>
      <c r="Z14" s="17">
        <f t="shared" si="5"/>
        <v>0.37479806138933763</v>
      </c>
    </row>
    <row r="15" spans="2:26" s="6" customFormat="1" ht="15.75" x14ac:dyDescent="0.25">
      <c r="B15" s="14" t="s">
        <v>14</v>
      </c>
      <c r="C15" s="15"/>
      <c r="D15" s="16">
        <v>3996</v>
      </c>
      <c r="E15" s="16">
        <v>1260</v>
      </c>
      <c r="F15" s="17">
        <f t="shared" si="0"/>
        <v>0.76027397260273977</v>
      </c>
      <c r="G15" s="15"/>
      <c r="H15" s="16">
        <v>2442</v>
      </c>
      <c r="I15" s="16">
        <v>1588</v>
      </c>
      <c r="J15" s="17">
        <f t="shared" si="1"/>
        <v>0.60595533498759302</v>
      </c>
      <c r="K15" s="15"/>
      <c r="L15" s="16">
        <v>1441</v>
      </c>
      <c r="M15" s="16">
        <v>3815</v>
      </c>
      <c r="N15" s="17">
        <f t="shared" si="2"/>
        <v>0.27416286149162861</v>
      </c>
      <c r="O15" s="15"/>
      <c r="P15" s="16">
        <v>1008</v>
      </c>
      <c r="Q15" s="16">
        <v>4248</v>
      </c>
      <c r="R15" s="17">
        <f t="shared" si="3"/>
        <v>0.19178082191780821</v>
      </c>
      <c r="S15" s="15"/>
      <c r="T15" s="16">
        <v>1916</v>
      </c>
      <c r="U15" s="16">
        <v>3340</v>
      </c>
      <c r="V15" s="17">
        <f t="shared" si="4"/>
        <v>0.36453576864535769</v>
      </c>
      <c r="W15" s="15"/>
      <c r="X15" s="16">
        <v>1196</v>
      </c>
      <c r="Y15" s="16">
        <v>4060</v>
      </c>
      <c r="Z15" s="17">
        <f t="shared" si="5"/>
        <v>0.22754946727549466</v>
      </c>
    </row>
    <row r="16" spans="2:26" s="6" customFormat="1" ht="15.75" x14ac:dyDescent="0.25">
      <c r="B16" s="14" t="s">
        <v>15</v>
      </c>
      <c r="C16" s="15"/>
      <c r="D16" s="16">
        <v>2016</v>
      </c>
      <c r="E16" s="16">
        <v>622</v>
      </c>
      <c r="F16" s="17">
        <f t="shared" si="0"/>
        <v>0.76421531463229719</v>
      </c>
      <c r="G16" s="15"/>
      <c r="H16" s="16">
        <v>1289</v>
      </c>
      <c r="I16" s="16">
        <v>821</v>
      </c>
      <c r="J16" s="17">
        <f t="shared" si="1"/>
        <v>0.61090047393364932</v>
      </c>
      <c r="K16" s="15"/>
      <c r="L16" s="16">
        <v>912</v>
      </c>
      <c r="M16" s="16">
        <v>1726</v>
      </c>
      <c r="N16" s="17">
        <f t="shared" si="2"/>
        <v>0.3457164518574678</v>
      </c>
      <c r="O16" s="15"/>
      <c r="P16" s="16">
        <v>591</v>
      </c>
      <c r="Q16" s="16">
        <v>2047</v>
      </c>
      <c r="R16" s="17">
        <f t="shared" si="3"/>
        <v>0.22403335860500379</v>
      </c>
      <c r="S16" s="15"/>
      <c r="T16" s="16">
        <v>1116</v>
      </c>
      <c r="U16" s="16">
        <v>1522</v>
      </c>
      <c r="V16" s="17">
        <f t="shared" si="4"/>
        <v>0.42304776345716449</v>
      </c>
      <c r="W16" s="15"/>
      <c r="X16" s="16">
        <v>664</v>
      </c>
      <c r="Y16" s="16">
        <v>1974</v>
      </c>
      <c r="Z16" s="17">
        <f t="shared" si="5"/>
        <v>0.25170583775587568</v>
      </c>
    </row>
    <row r="17" spans="2:26" s="6" customFormat="1" ht="15.75" x14ac:dyDescent="0.25">
      <c r="B17" s="14" t="s">
        <v>16</v>
      </c>
      <c r="C17" s="15"/>
      <c r="D17" s="16">
        <v>1508</v>
      </c>
      <c r="E17" s="16">
        <v>410</v>
      </c>
      <c r="F17" s="17">
        <f t="shared" si="0"/>
        <v>0.78623566214807095</v>
      </c>
      <c r="G17" s="15"/>
      <c r="H17" s="16">
        <v>994</v>
      </c>
      <c r="I17" s="16">
        <v>569</v>
      </c>
      <c r="J17" s="17">
        <f t="shared" si="1"/>
        <v>0.63595649392194498</v>
      </c>
      <c r="K17" s="15"/>
      <c r="L17" s="16">
        <v>644</v>
      </c>
      <c r="M17" s="16">
        <v>1274</v>
      </c>
      <c r="N17" s="17">
        <f t="shared" si="2"/>
        <v>0.33576642335766421</v>
      </c>
      <c r="O17" s="15"/>
      <c r="P17" s="16">
        <v>414</v>
      </c>
      <c r="Q17" s="16">
        <v>1504</v>
      </c>
      <c r="R17" s="17">
        <f t="shared" si="3"/>
        <v>0.21584984358706985</v>
      </c>
      <c r="S17" s="15"/>
      <c r="T17" s="16">
        <v>863</v>
      </c>
      <c r="U17" s="16">
        <v>1055</v>
      </c>
      <c r="V17" s="17">
        <f t="shared" si="4"/>
        <v>0.44994786235662149</v>
      </c>
      <c r="W17" s="15"/>
      <c r="X17" s="16">
        <v>517</v>
      </c>
      <c r="Y17" s="16">
        <v>1401</v>
      </c>
      <c r="Z17" s="17">
        <f t="shared" si="5"/>
        <v>0.26955161626694474</v>
      </c>
    </row>
    <row r="18" spans="2:26" s="6" customFormat="1" ht="15.75" x14ac:dyDescent="0.25">
      <c r="B18" s="14" t="s">
        <v>17</v>
      </c>
      <c r="C18" s="15"/>
      <c r="D18" s="16">
        <v>1612</v>
      </c>
      <c r="E18" s="16">
        <v>286</v>
      </c>
      <c r="F18" s="17">
        <f t="shared" si="0"/>
        <v>0.84931506849315064</v>
      </c>
      <c r="G18" s="15"/>
      <c r="H18" s="16">
        <v>1110</v>
      </c>
      <c r="I18" s="16">
        <v>488</v>
      </c>
      <c r="J18" s="17">
        <f t="shared" si="1"/>
        <v>0.69461827284105127</v>
      </c>
      <c r="K18" s="15"/>
      <c r="L18" s="16">
        <v>698</v>
      </c>
      <c r="M18" s="16">
        <v>1200</v>
      </c>
      <c r="N18" s="17">
        <f t="shared" si="2"/>
        <v>0.36775553213909379</v>
      </c>
      <c r="O18" s="15"/>
      <c r="P18" s="16">
        <v>534</v>
      </c>
      <c r="Q18" s="16">
        <v>1364</v>
      </c>
      <c r="R18" s="17">
        <f t="shared" si="3"/>
        <v>0.28134878819810327</v>
      </c>
      <c r="S18" s="15"/>
      <c r="T18" s="16">
        <v>1027</v>
      </c>
      <c r="U18" s="16">
        <v>871</v>
      </c>
      <c r="V18" s="17">
        <f t="shared" si="4"/>
        <v>0.54109589041095896</v>
      </c>
      <c r="W18" s="15"/>
      <c r="X18" s="16">
        <v>502</v>
      </c>
      <c r="Y18" s="16">
        <v>1396</v>
      </c>
      <c r="Z18" s="17">
        <f t="shared" si="5"/>
        <v>0.26448893572181242</v>
      </c>
    </row>
    <row r="19" spans="2:26" s="6" customFormat="1" ht="15.75" x14ac:dyDescent="0.25">
      <c r="B19" s="14" t="s">
        <v>18</v>
      </c>
      <c r="C19" s="15"/>
      <c r="D19" s="16">
        <v>3122</v>
      </c>
      <c r="E19" s="16">
        <v>642</v>
      </c>
      <c r="F19" s="17">
        <f t="shared" si="0"/>
        <v>0.82943676939426147</v>
      </c>
      <c r="G19" s="15"/>
      <c r="H19" s="16">
        <v>2220</v>
      </c>
      <c r="I19" s="16">
        <v>907</v>
      </c>
      <c r="J19" s="17">
        <f t="shared" si="1"/>
        <v>0.70994563479373196</v>
      </c>
      <c r="K19" s="15"/>
      <c r="L19" s="16">
        <v>1485</v>
      </c>
      <c r="M19" s="16">
        <v>2279</v>
      </c>
      <c r="N19" s="17">
        <f t="shared" si="2"/>
        <v>0.39452709883103082</v>
      </c>
      <c r="O19" s="15"/>
      <c r="P19" s="16">
        <v>1102</v>
      </c>
      <c r="Q19" s="16">
        <v>2662</v>
      </c>
      <c r="R19" s="17">
        <f t="shared" si="3"/>
        <v>0.29277364505844844</v>
      </c>
      <c r="S19" s="15"/>
      <c r="T19" s="16">
        <v>1889</v>
      </c>
      <c r="U19" s="16">
        <v>1875</v>
      </c>
      <c r="V19" s="17">
        <f t="shared" si="4"/>
        <v>0.50185972369819343</v>
      </c>
      <c r="W19" s="15"/>
      <c r="X19" s="16">
        <v>1162</v>
      </c>
      <c r="Y19" s="16">
        <v>2602</v>
      </c>
      <c r="Z19" s="17">
        <f t="shared" si="5"/>
        <v>0.30871413390010627</v>
      </c>
    </row>
    <row r="20" spans="2:26" s="6" customFormat="1" ht="15.75" x14ac:dyDescent="0.25">
      <c r="B20" s="14" t="s">
        <v>19</v>
      </c>
      <c r="C20" s="15"/>
      <c r="D20" s="16">
        <v>1475</v>
      </c>
      <c r="E20" s="16">
        <v>397</v>
      </c>
      <c r="F20" s="17">
        <f t="shared" si="0"/>
        <v>0.7879273504273504</v>
      </c>
      <c r="G20" s="15"/>
      <c r="H20" s="16">
        <v>985</v>
      </c>
      <c r="I20" s="16">
        <v>549</v>
      </c>
      <c r="J20" s="17">
        <f t="shared" si="1"/>
        <v>0.64211212516297267</v>
      </c>
      <c r="K20" s="15"/>
      <c r="L20" s="16">
        <v>617</v>
      </c>
      <c r="M20" s="16">
        <v>1255</v>
      </c>
      <c r="N20" s="17">
        <f t="shared" si="2"/>
        <v>0.32959401709401709</v>
      </c>
      <c r="O20" s="15"/>
      <c r="P20" s="16">
        <v>399</v>
      </c>
      <c r="Q20" s="16">
        <v>1473</v>
      </c>
      <c r="R20" s="17">
        <f t="shared" si="3"/>
        <v>0.21314102564102563</v>
      </c>
      <c r="S20" s="15"/>
      <c r="T20" s="16">
        <v>799</v>
      </c>
      <c r="U20" s="16">
        <v>1073</v>
      </c>
      <c r="V20" s="17">
        <f t="shared" si="4"/>
        <v>0.4268162393162393</v>
      </c>
      <c r="W20" s="15"/>
      <c r="X20" s="16">
        <v>451</v>
      </c>
      <c r="Y20" s="16">
        <v>1421</v>
      </c>
      <c r="Z20" s="17">
        <f t="shared" si="5"/>
        <v>0.24091880341880342</v>
      </c>
    </row>
    <row r="21" spans="2:26" s="6" customFormat="1" ht="15.75" x14ac:dyDescent="0.25">
      <c r="B21" s="14" t="s">
        <v>20</v>
      </c>
      <c r="C21" s="15"/>
      <c r="D21" s="16">
        <v>1100</v>
      </c>
      <c r="E21" s="16">
        <v>282</v>
      </c>
      <c r="F21" s="17">
        <f t="shared" si="0"/>
        <v>0.79594790159189577</v>
      </c>
      <c r="G21" s="15"/>
      <c r="H21" s="16">
        <v>813</v>
      </c>
      <c r="I21" s="16">
        <v>342</v>
      </c>
      <c r="J21" s="17">
        <f t="shared" si="1"/>
        <v>0.70389610389610391</v>
      </c>
      <c r="K21" s="15"/>
      <c r="L21" s="16">
        <v>474</v>
      </c>
      <c r="M21" s="16">
        <v>908</v>
      </c>
      <c r="N21" s="17">
        <f t="shared" si="2"/>
        <v>0.34298118668596239</v>
      </c>
      <c r="O21" s="15"/>
      <c r="P21" s="16">
        <v>378</v>
      </c>
      <c r="Q21" s="16">
        <v>1004</v>
      </c>
      <c r="R21" s="17">
        <f t="shared" si="3"/>
        <v>0.27351664254703328</v>
      </c>
      <c r="S21" s="15"/>
      <c r="T21" s="16">
        <v>659</v>
      </c>
      <c r="U21" s="16">
        <v>723</v>
      </c>
      <c r="V21" s="17">
        <f t="shared" si="4"/>
        <v>0.47684515195369032</v>
      </c>
      <c r="W21" s="15"/>
      <c r="X21" s="16">
        <v>375</v>
      </c>
      <c r="Y21" s="16">
        <v>1007</v>
      </c>
      <c r="Z21" s="17">
        <f t="shared" si="5"/>
        <v>0.27134587554269174</v>
      </c>
    </row>
    <row r="22" spans="2:26" s="6" customFormat="1" ht="15.75" x14ac:dyDescent="0.25">
      <c r="B22" s="14" t="s">
        <v>21</v>
      </c>
      <c r="C22" s="15"/>
      <c r="D22" s="16">
        <v>1101</v>
      </c>
      <c r="E22" s="16">
        <v>344</v>
      </c>
      <c r="F22" s="17">
        <f t="shared" si="0"/>
        <v>0.76193771626297579</v>
      </c>
      <c r="G22" s="15"/>
      <c r="H22" s="16">
        <v>739</v>
      </c>
      <c r="I22" s="16">
        <v>437</v>
      </c>
      <c r="J22" s="17">
        <f t="shared" si="1"/>
        <v>0.62840136054421769</v>
      </c>
      <c r="K22" s="15"/>
      <c r="L22" s="16">
        <v>479</v>
      </c>
      <c r="M22" s="16">
        <v>966</v>
      </c>
      <c r="N22" s="17">
        <f t="shared" si="2"/>
        <v>0.33148788927335643</v>
      </c>
      <c r="O22" s="15"/>
      <c r="P22" s="16">
        <v>286</v>
      </c>
      <c r="Q22" s="16">
        <v>1159</v>
      </c>
      <c r="R22" s="17">
        <f t="shared" si="3"/>
        <v>0.19792387543252596</v>
      </c>
      <c r="S22" s="15"/>
      <c r="T22" s="16">
        <v>610</v>
      </c>
      <c r="U22" s="16">
        <v>835</v>
      </c>
      <c r="V22" s="17">
        <f t="shared" si="4"/>
        <v>0.42214532871972316</v>
      </c>
      <c r="W22" s="15"/>
      <c r="X22" s="16">
        <v>275</v>
      </c>
      <c r="Y22" s="16">
        <v>1170</v>
      </c>
      <c r="Z22" s="17">
        <f t="shared" si="5"/>
        <v>0.19031141868512111</v>
      </c>
    </row>
    <row r="23" spans="2:26" s="6" customFormat="1" ht="15.75" x14ac:dyDescent="0.25">
      <c r="B23" s="14" t="s">
        <v>22</v>
      </c>
      <c r="C23" s="15"/>
      <c r="D23" s="16">
        <v>1313</v>
      </c>
      <c r="E23" s="16">
        <v>387</v>
      </c>
      <c r="F23" s="17">
        <f t="shared" si="0"/>
        <v>0.77235294117647058</v>
      </c>
      <c r="G23" s="15"/>
      <c r="H23" s="16">
        <v>798</v>
      </c>
      <c r="I23" s="16">
        <v>396</v>
      </c>
      <c r="J23" s="17">
        <f t="shared" si="1"/>
        <v>0.66834170854271358</v>
      </c>
      <c r="K23" s="15"/>
      <c r="L23" s="16">
        <v>550</v>
      </c>
      <c r="M23" s="16">
        <v>1150</v>
      </c>
      <c r="N23" s="17">
        <f t="shared" si="2"/>
        <v>0.3235294117647059</v>
      </c>
      <c r="O23" s="15"/>
      <c r="P23" s="16">
        <v>366</v>
      </c>
      <c r="Q23" s="16">
        <v>1334</v>
      </c>
      <c r="R23" s="17">
        <f t="shared" si="3"/>
        <v>0.21529411764705883</v>
      </c>
      <c r="S23" s="15"/>
      <c r="T23" s="16">
        <v>728</v>
      </c>
      <c r="U23" s="16">
        <v>972</v>
      </c>
      <c r="V23" s="17">
        <f t="shared" si="4"/>
        <v>0.42823529411764705</v>
      </c>
      <c r="W23" s="15"/>
      <c r="X23" s="16">
        <v>367</v>
      </c>
      <c r="Y23" s="16">
        <v>1333</v>
      </c>
      <c r="Z23" s="17">
        <f t="shared" si="5"/>
        <v>0.21588235294117647</v>
      </c>
    </row>
    <row r="24" spans="2:26" s="6" customFormat="1" ht="15.75" x14ac:dyDescent="0.25">
      <c r="B24" s="14" t="s">
        <v>23</v>
      </c>
      <c r="C24" s="15"/>
      <c r="D24" s="16">
        <v>2140</v>
      </c>
      <c r="E24" s="16">
        <v>716</v>
      </c>
      <c r="F24" s="17">
        <f t="shared" si="0"/>
        <v>0.74929971988795518</v>
      </c>
      <c r="G24" s="15"/>
      <c r="H24" s="16">
        <v>1458</v>
      </c>
      <c r="I24" s="16">
        <v>704</v>
      </c>
      <c r="J24" s="17">
        <f t="shared" si="1"/>
        <v>0.67437557816836258</v>
      </c>
      <c r="K24" s="15"/>
      <c r="L24" s="16">
        <v>887</v>
      </c>
      <c r="M24" s="16">
        <v>1969</v>
      </c>
      <c r="N24" s="17">
        <f t="shared" si="2"/>
        <v>0.31057422969187676</v>
      </c>
      <c r="O24" s="15"/>
      <c r="P24" s="16">
        <v>494</v>
      </c>
      <c r="Q24" s="16">
        <v>2362</v>
      </c>
      <c r="R24" s="17">
        <f t="shared" si="3"/>
        <v>0.17296918767507002</v>
      </c>
      <c r="S24" s="15"/>
      <c r="T24" s="16">
        <v>1133</v>
      </c>
      <c r="U24" s="16">
        <v>1723</v>
      </c>
      <c r="V24" s="17">
        <f t="shared" si="4"/>
        <v>0.39670868347338933</v>
      </c>
      <c r="W24" s="15"/>
      <c r="X24" s="16">
        <v>713</v>
      </c>
      <c r="Y24" s="16">
        <v>2143</v>
      </c>
      <c r="Z24" s="17">
        <f t="shared" si="5"/>
        <v>0.24964985994397759</v>
      </c>
    </row>
    <row r="25" spans="2:26" s="6" customFormat="1" ht="15.75" x14ac:dyDescent="0.25">
      <c r="B25" s="14" t="s">
        <v>24</v>
      </c>
      <c r="C25" s="15"/>
      <c r="D25" s="16">
        <v>899</v>
      </c>
      <c r="E25" s="16">
        <v>223</v>
      </c>
      <c r="F25" s="17">
        <f t="shared" si="0"/>
        <v>0.80124777183600715</v>
      </c>
      <c r="G25" s="15"/>
      <c r="H25" s="16">
        <v>605</v>
      </c>
      <c r="I25" s="16">
        <v>263</v>
      </c>
      <c r="J25" s="17">
        <f t="shared" si="1"/>
        <v>0.69700460829493083</v>
      </c>
      <c r="K25" s="15"/>
      <c r="L25" s="16">
        <v>364</v>
      </c>
      <c r="M25" s="16">
        <v>758</v>
      </c>
      <c r="N25" s="17">
        <f t="shared" si="2"/>
        <v>0.32442067736185382</v>
      </c>
      <c r="O25" s="15"/>
      <c r="P25" s="16">
        <v>264</v>
      </c>
      <c r="Q25" s="16">
        <v>858</v>
      </c>
      <c r="R25" s="17">
        <f t="shared" si="3"/>
        <v>0.23529411764705882</v>
      </c>
      <c r="S25" s="15"/>
      <c r="T25" s="16">
        <v>526</v>
      </c>
      <c r="U25" s="16">
        <v>596</v>
      </c>
      <c r="V25" s="17">
        <f t="shared" si="4"/>
        <v>0.46880570409982175</v>
      </c>
      <c r="W25" s="15"/>
      <c r="X25" s="16">
        <v>294</v>
      </c>
      <c r="Y25" s="16">
        <v>828</v>
      </c>
      <c r="Z25" s="17">
        <f t="shared" si="5"/>
        <v>0.26203208556149732</v>
      </c>
    </row>
    <row r="26" spans="2:26" s="6" customFormat="1" ht="15.75" x14ac:dyDescent="0.25">
      <c r="B26" s="14" t="s">
        <v>25</v>
      </c>
      <c r="C26" s="15"/>
      <c r="D26" s="16">
        <v>1259</v>
      </c>
      <c r="E26" s="16">
        <v>281</v>
      </c>
      <c r="F26" s="17">
        <f t="shared" si="0"/>
        <v>0.81753246753246755</v>
      </c>
      <c r="G26" s="15"/>
      <c r="H26" s="16">
        <v>899</v>
      </c>
      <c r="I26" s="16">
        <v>399</v>
      </c>
      <c r="J26" s="17">
        <f t="shared" si="1"/>
        <v>0.69260400616332818</v>
      </c>
      <c r="K26" s="15"/>
      <c r="L26" s="16">
        <v>503</v>
      </c>
      <c r="M26" s="16">
        <v>1037</v>
      </c>
      <c r="N26" s="17">
        <f t="shared" si="2"/>
        <v>0.32662337662337665</v>
      </c>
      <c r="O26" s="15"/>
      <c r="P26" s="16">
        <v>386</v>
      </c>
      <c r="Q26" s="16">
        <v>1154</v>
      </c>
      <c r="R26" s="17">
        <f t="shared" si="3"/>
        <v>0.25064935064935062</v>
      </c>
      <c r="S26" s="15"/>
      <c r="T26" s="16">
        <v>712</v>
      </c>
      <c r="U26" s="16">
        <v>828</v>
      </c>
      <c r="V26" s="17">
        <f t="shared" si="4"/>
        <v>0.46233766233766233</v>
      </c>
      <c r="W26" s="15"/>
      <c r="X26" s="16">
        <v>458</v>
      </c>
      <c r="Y26" s="16">
        <v>1082</v>
      </c>
      <c r="Z26" s="17">
        <f t="shared" si="5"/>
        <v>0.29740259740259739</v>
      </c>
    </row>
    <row r="27" spans="2:26" s="6" customFormat="1" ht="15.75" x14ac:dyDescent="0.25">
      <c r="B27" s="14" t="s">
        <v>26</v>
      </c>
      <c r="C27" s="15"/>
      <c r="D27" s="16">
        <v>1876</v>
      </c>
      <c r="E27" s="16">
        <v>469</v>
      </c>
      <c r="F27" s="17">
        <f t="shared" si="0"/>
        <v>0.8</v>
      </c>
      <c r="G27" s="15"/>
      <c r="H27" s="16">
        <v>1321</v>
      </c>
      <c r="I27" s="16">
        <v>575</v>
      </c>
      <c r="J27" s="17">
        <f t="shared" si="1"/>
        <v>0.69672995780590719</v>
      </c>
      <c r="K27" s="15"/>
      <c r="L27" s="16">
        <v>683</v>
      </c>
      <c r="M27" s="16">
        <v>1662</v>
      </c>
      <c r="N27" s="17">
        <f t="shared" si="2"/>
        <v>0.29125799573560768</v>
      </c>
      <c r="O27" s="15"/>
      <c r="P27" s="16">
        <v>567</v>
      </c>
      <c r="Q27" s="16">
        <v>1778</v>
      </c>
      <c r="R27" s="17">
        <f t="shared" si="3"/>
        <v>0.2417910447761194</v>
      </c>
      <c r="S27" s="15"/>
      <c r="T27" s="16">
        <v>1017</v>
      </c>
      <c r="U27" s="16">
        <v>1328</v>
      </c>
      <c r="V27" s="17">
        <f t="shared" si="4"/>
        <v>0.43368869936034116</v>
      </c>
      <c r="W27" s="15"/>
      <c r="X27" s="16">
        <v>659</v>
      </c>
      <c r="Y27" s="16">
        <v>1686</v>
      </c>
      <c r="Z27" s="17">
        <f t="shared" si="5"/>
        <v>0.28102345415778252</v>
      </c>
    </row>
    <row r="28" spans="2:26" s="6" customFormat="1" ht="15.75" x14ac:dyDescent="0.25">
      <c r="B28" s="14" t="s">
        <v>27</v>
      </c>
      <c r="C28" s="15"/>
      <c r="D28" s="16">
        <v>2065</v>
      </c>
      <c r="E28" s="16">
        <v>637</v>
      </c>
      <c r="F28" s="17">
        <f t="shared" si="0"/>
        <v>0.76424870466321249</v>
      </c>
      <c r="G28" s="15"/>
      <c r="H28" s="16">
        <v>1318</v>
      </c>
      <c r="I28" s="16">
        <v>731</v>
      </c>
      <c r="J28" s="17">
        <f t="shared" si="1"/>
        <v>0.64324060517325521</v>
      </c>
      <c r="K28" s="15"/>
      <c r="L28" s="16">
        <v>803</v>
      </c>
      <c r="M28" s="16">
        <v>1899</v>
      </c>
      <c r="N28" s="17">
        <f t="shared" si="2"/>
        <v>0.29718726868985934</v>
      </c>
      <c r="O28" s="15"/>
      <c r="P28" s="16">
        <v>726</v>
      </c>
      <c r="Q28" s="16">
        <v>1976</v>
      </c>
      <c r="R28" s="17">
        <f t="shared" si="3"/>
        <v>0.26868985936343448</v>
      </c>
      <c r="S28" s="15"/>
      <c r="T28" s="16">
        <v>1213</v>
      </c>
      <c r="U28" s="16">
        <v>1489</v>
      </c>
      <c r="V28" s="17">
        <f t="shared" si="4"/>
        <v>0.44892672094744634</v>
      </c>
      <c r="W28" s="15"/>
      <c r="X28" s="16">
        <v>777</v>
      </c>
      <c r="Y28" s="16">
        <v>1925</v>
      </c>
      <c r="Z28" s="17">
        <f t="shared" si="5"/>
        <v>0.28756476683937826</v>
      </c>
    </row>
    <row r="29" spans="2:26" s="6" customFormat="1" ht="15.75" x14ac:dyDescent="0.25">
      <c r="B29" s="14" t="s">
        <v>28</v>
      </c>
      <c r="C29" s="15"/>
      <c r="D29" s="16">
        <v>1366</v>
      </c>
      <c r="E29" s="16">
        <v>243</v>
      </c>
      <c r="F29" s="17">
        <f t="shared" si="0"/>
        <v>0.84897451833436921</v>
      </c>
      <c r="G29" s="15"/>
      <c r="H29" s="16">
        <v>895</v>
      </c>
      <c r="I29" s="16">
        <v>429</v>
      </c>
      <c r="J29" s="17">
        <f t="shared" si="1"/>
        <v>0.67598187311178248</v>
      </c>
      <c r="K29" s="15"/>
      <c r="L29" s="16">
        <v>561</v>
      </c>
      <c r="M29" s="16">
        <v>1048</v>
      </c>
      <c r="N29" s="17">
        <f t="shared" si="2"/>
        <v>0.34866376631448104</v>
      </c>
      <c r="O29" s="15"/>
      <c r="P29" s="16">
        <v>455</v>
      </c>
      <c r="Q29" s="16">
        <v>1154</v>
      </c>
      <c r="R29" s="17">
        <f t="shared" si="3"/>
        <v>0.28278433809819764</v>
      </c>
      <c r="S29" s="15"/>
      <c r="T29" s="16">
        <v>872</v>
      </c>
      <c r="U29" s="16">
        <v>737</v>
      </c>
      <c r="V29" s="17">
        <f t="shared" si="4"/>
        <v>0.54195152268489744</v>
      </c>
      <c r="W29" s="15"/>
      <c r="X29" s="16">
        <v>384</v>
      </c>
      <c r="Y29" s="16">
        <v>1225</v>
      </c>
      <c r="Z29" s="17">
        <f t="shared" si="5"/>
        <v>0.23865755127408328</v>
      </c>
    </row>
    <row r="30" spans="2:26" s="6" customFormat="1" ht="15.75" x14ac:dyDescent="0.25">
      <c r="B30" s="14" t="s">
        <v>29</v>
      </c>
      <c r="C30" s="15"/>
      <c r="D30" s="16">
        <v>1639</v>
      </c>
      <c r="E30" s="16">
        <v>776</v>
      </c>
      <c r="F30" s="17">
        <f t="shared" si="0"/>
        <v>0.67867494824016561</v>
      </c>
      <c r="G30" s="15"/>
      <c r="H30" s="16">
        <v>983</v>
      </c>
      <c r="I30" s="16">
        <v>815</v>
      </c>
      <c r="J30" s="17">
        <f t="shared" si="1"/>
        <v>0.54671857619577313</v>
      </c>
      <c r="K30" s="15"/>
      <c r="L30" s="16">
        <v>860</v>
      </c>
      <c r="M30" s="16">
        <v>1555</v>
      </c>
      <c r="N30" s="17">
        <f t="shared" si="2"/>
        <v>0.35610766045548653</v>
      </c>
      <c r="O30" s="15"/>
      <c r="P30" s="16">
        <v>361</v>
      </c>
      <c r="Q30" s="16">
        <v>2054</v>
      </c>
      <c r="R30" s="17">
        <f t="shared" si="3"/>
        <v>0.14948240165631471</v>
      </c>
      <c r="S30" s="15"/>
      <c r="T30" s="16">
        <v>959</v>
      </c>
      <c r="U30" s="16">
        <v>1456</v>
      </c>
      <c r="V30" s="17">
        <f t="shared" si="4"/>
        <v>0.39710144927536234</v>
      </c>
      <c r="W30" s="15"/>
      <c r="X30" s="16">
        <v>579</v>
      </c>
      <c r="Y30" s="16">
        <v>1836</v>
      </c>
      <c r="Z30" s="17">
        <f t="shared" si="5"/>
        <v>0.23975155279503105</v>
      </c>
    </row>
    <row r="31" spans="2:26" s="6" customFormat="1" ht="15.75" x14ac:dyDescent="0.25">
      <c r="B31" s="14" t="s">
        <v>30</v>
      </c>
      <c r="C31" s="15"/>
      <c r="D31" s="16">
        <v>1261</v>
      </c>
      <c r="E31" s="16">
        <v>446</v>
      </c>
      <c r="F31" s="17">
        <f t="shared" si="0"/>
        <v>0.73872290568248389</v>
      </c>
      <c r="G31" s="15"/>
      <c r="H31" s="16">
        <v>928</v>
      </c>
      <c r="I31" s="16">
        <v>429</v>
      </c>
      <c r="J31" s="17">
        <f t="shared" si="1"/>
        <v>0.68386145910095797</v>
      </c>
      <c r="K31" s="15"/>
      <c r="L31" s="16">
        <v>558</v>
      </c>
      <c r="M31" s="16">
        <v>1149</v>
      </c>
      <c r="N31" s="17">
        <f t="shared" si="2"/>
        <v>0.32688927943760981</v>
      </c>
      <c r="O31" s="15"/>
      <c r="P31" s="16">
        <v>411</v>
      </c>
      <c r="Q31" s="16">
        <v>1296</v>
      </c>
      <c r="R31" s="17">
        <f t="shared" si="3"/>
        <v>0.24077328646748683</v>
      </c>
      <c r="S31" s="15"/>
      <c r="T31" s="16">
        <v>761</v>
      </c>
      <c r="U31" s="16">
        <v>946</v>
      </c>
      <c r="V31" s="17">
        <f t="shared" si="4"/>
        <v>0.44581136496777973</v>
      </c>
      <c r="W31" s="15"/>
      <c r="X31" s="16">
        <v>409</v>
      </c>
      <c r="Y31" s="16">
        <v>1298</v>
      </c>
      <c r="Z31" s="17">
        <f t="shared" si="5"/>
        <v>0.23960164030462799</v>
      </c>
    </row>
    <row r="32" spans="2:26" s="6" customFormat="1" ht="15.75" x14ac:dyDescent="0.25">
      <c r="B32" s="14" t="s">
        <v>31</v>
      </c>
      <c r="C32" s="15"/>
      <c r="D32" s="16">
        <v>1947</v>
      </c>
      <c r="E32" s="16">
        <v>597</v>
      </c>
      <c r="F32" s="17">
        <f t="shared" si="0"/>
        <v>0.76533018867924529</v>
      </c>
      <c r="G32" s="15"/>
      <c r="H32" s="16">
        <v>1279</v>
      </c>
      <c r="I32" s="16">
        <v>659</v>
      </c>
      <c r="J32" s="17">
        <f t="shared" si="1"/>
        <v>0.65995872033023739</v>
      </c>
      <c r="K32" s="15"/>
      <c r="L32" s="16">
        <v>719</v>
      </c>
      <c r="M32" s="16">
        <v>1825</v>
      </c>
      <c r="N32" s="17">
        <f t="shared" si="2"/>
        <v>0.28262578616352202</v>
      </c>
      <c r="O32" s="15"/>
      <c r="P32" s="16">
        <v>590</v>
      </c>
      <c r="Q32" s="16">
        <v>1954</v>
      </c>
      <c r="R32" s="17">
        <f t="shared" si="3"/>
        <v>0.2319182389937107</v>
      </c>
      <c r="S32" s="15"/>
      <c r="T32" s="16">
        <v>1162</v>
      </c>
      <c r="U32" s="16">
        <v>1382</v>
      </c>
      <c r="V32" s="17">
        <f t="shared" si="4"/>
        <v>0.45676100628930816</v>
      </c>
      <c r="W32" s="15"/>
      <c r="X32" s="16">
        <v>665</v>
      </c>
      <c r="Y32" s="16">
        <v>1879</v>
      </c>
      <c r="Z32" s="17">
        <f t="shared" si="5"/>
        <v>0.26139937106918237</v>
      </c>
    </row>
    <row r="33" spans="2:26" s="6" customFormat="1" ht="15.75" x14ac:dyDescent="0.25">
      <c r="B33" s="14" t="s">
        <v>32</v>
      </c>
      <c r="C33" s="15"/>
      <c r="D33" s="16">
        <v>1254</v>
      </c>
      <c r="E33" s="16">
        <v>314</v>
      </c>
      <c r="F33" s="17">
        <f t="shared" si="0"/>
        <v>0.79974489795918369</v>
      </c>
      <c r="G33" s="15"/>
      <c r="H33" s="16">
        <v>937</v>
      </c>
      <c r="I33" s="16">
        <v>371</v>
      </c>
      <c r="J33" s="17">
        <f t="shared" si="1"/>
        <v>0.71636085626911317</v>
      </c>
      <c r="K33" s="15"/>
      <c r="L33" s="16">
        <v>597</v>
      </c>
      <c r="M33" s="16">
        <v>971</v>
      </c>
      <c r="N33" s="17">
        <f t="shared" si="2"/>
        <v>0.38073979591836737</v>
      </c>
      <c r="O33" s="15"/>
      <c r="P33" s="16">
        <v>378</v>
      </c>
      <c r="Q33" s="16">
        <v>1190</v>
      </c>
      <c r="R33" s="17">
        <f t="shared" si="3"/>
        <v>0.24107142857142858</v>
      </c>
      <c r="S33" s="15"/>
      <c r="T33" s="16">
        <v>747</v>
      </c>
      <c r="U33" s="16">
        <v>821</v>
      </c>
      <c r="V33" s="17">
        <f t="shared" si="4"/>
        <v>0.47640306122448978</v>
      </c>
      <c r="W33" s="15"/>
      <c r="X33" s="16">
        <v>426</v>
      </c>
      <c r="Y33" s="16">
        <v>1142</v>
      </c>
      <c r="Z33" s="17">
        <f t="shared" si="5"/>
        <v>0.27168367346938777</v>
      </c>
    </row>
    <row r="34" spans="2:26" s="6" customFormat="1" ht="15.75" x14ac:dyDescent="0.25">
      <c r="B34" s="14" t="s">
        <v>33</v>
      </c>
      <c r="C34" s="15"/>
      <c r="D34" s="16">
        <v>1213</v>
      </c>
      <c r="E34" s="16">
        <v>255</v>
      </c>
      <c r="F34" s="17">
        <f t="shared" si="0"/>
        <v>0.82629427792915533</v>
      </c>
      <c r="G34" s="15"/>
      <c r="H34" s="16">
        <v>804</v>
      </c>
      <c r="I34" s="16">
        <v>393</v>
      </c>
      <c r="J34" s="17">
        <f t="shared" si="1"/>
        <v>0.67167919799498743</v>
      </c>
      <c r="K34" s="15"/>
      <c r="L34" s="16">
        <v>516</v>
      </c>
      <c r="M34" s="16">
        <v>952</v>
      </c>
      <c r="N34" s="17">
        <f t="shared" si="2"/>
        <v>0.35149863760217986</v>
      </c>
      <c r="O34" s="15"/>
      <c r="P34" s="16">
        <v>336</v>
      </c>
      <c r="Q34" s="16">
        <v>1132</v>
      </c>
      <c r="R34" s="17">
        <f t="shared" si="3"/>
        <v>0.22888283378746593</v>
      </c>
      <c r="S34" s="15"/>
      <c r="T34" s="16">
        <v>677</v>
      </c>
      <c r="U34" s="16">
        <v>791</v>
      </c>
      <c r="V34" s="17">
        <f t="shared" si="4"/>
        <v>0.46117166212534061</v>
      </c>
      <c r="W34" s="15"/>
      <c r="X34" s="16">
        <v>342</v>
      </c>
      <c r="Y34" s="16">
        <v>1126</v>
      </c>
      <c r="Z34" s="17">
        <f t="shared" si="5"/>
        <v>0.2329700272479564</v>
      </c>
    </row>
    <row r="35" spans="2:26" s="6" customFormat="1" ht="15.75" x14ac:dyDescent="0.25">
      <c r="B35" s="14" t="s">
        <v>34</v>
      </c>
      <c r="C35" s="15"/>
      <c r="D35" s="16">
        <v>1381</v>
      </c>
      <c r="E35" s="16">
        <v>268</v>
      </c>
      <c r="F35" s="17">
        <f t="shared" si="0"/>
        <v>0.83747725894481506</v>
      </c>
      <c r="G35" s="15"/>
      <c r="H35" s="16">
        <v>930</v>
      </c>
      <c r="I35" s="16">
        <v>447</v>
      </c>
      <c r="J35" s="17">
        <f t="shared" si="1"/>
        <v>0.6753812636165577</v>
      </c>
      <c r="K35" s="15"/>
      <c r="L35" s="16">
        <v>537</v>
      </c>
      <c r="M35" s="16">
        <v>1112</v>
      </c>
      <c r="N35" s="17">
        <f t="shared" si="2"/>
        <v>0.32565191024863555</v>
      </c>
      <c r="O35" s="15"/>
      <c r="P35" s="16">
        <v>366</v>
      </c>
      <c r="Q35" s="16">
        <v>1283</v>
      </c>
      <c r="R35" s="17">
        <f t="shared" si="3"/>
        <v>0.22195269860521527</v>
      </c>
      <c r="S35" s="15"/>
      <c r="T35" s="16">
        <v>730</v>
      </c>
      <c r="U35" s="16">
        <v>919</v>
      </c>
      <c r="V35" s="17">
        <f t="shared" si="4"/>
        <v>0.44269254093389931</v>
      </c>
      <c r="W35" s="15"/>
      <c r="X35" s="16">
        <v>417</v>
      </c>
      <c r="Y35" s="16">
        <v>1232</v>
      </c>
      <c r="Z35" s="17">
        <f t="shared" si="5"/>
        <v>0.25288053365676166</v>
      </c>
    </row>
    <row r="36" spans="2:26" s="6" customFormat="1" ht="15.75" x14ac:dyDescent="0.25">
      <c r="B36" s="14" t="s">
        <v>35</v>
      </c>
      <c r="C36" s="15"/>
      <c r="D36" s="16">
        <v>2210</v>
      </c>
      <c r="E36" s="16">
        <v>489</v>
      </c>
      <c r="F36" s="17">
        <f t="shared" si="0"/>
        <v>0.81882178584660981</v>
      </c>
      <c r="G36" s="15"/>
      <c r="H36" s="16">
        <v>1570</v>
      </c>
      <c r="I36" s="16">
        <v>696</v>
      </c>
      <c r="J36" s="17">
        <f t="shared" si="1"/>
        <v>0.69285083848190643</v>
      </c>
      <c r="K36" s="15"/>
      <c r="L36" s="16">
        <v>923</v>
      </c>
      <c r="M36" s="16">
        <v>1776</v>
      </c>
      <c r="N36" s="17">
        <f t="shared" si="2"/>
        <v>0.34197851055946649</v>
      </c>
      <c r="O36" s="15"/>
      <c r="P36" s="16">
        <v>574</v>
      </c>
      <c r="Q36" s="16">
        <v>2125</v>
      </c>
      <c r="R36" s="17">
        <f t="shared" si="3"/>
        <v>0.21267135976287513</v>
      </c>
      <c r="S36" s="15"/>
      <c r="T36" s="16">
        <v>1261</v>
      </c>
      <c r="U36" s="16">
        <v>1438</v>
      </c>
      <c r="V36" s="17">
        <f t="shared" si="4"/>
        <v>0.46721007780659501</v>
      </c>
      <c r="W36" s="15"/>
      <c r="X36" s="16">
        <v>731</v>
      </c>
      <c r="Y36" s="16">
        <v>1968</v>
      </c>
      <c r="Z36" s="17">
        <f t="shared" si="5"/>
        <v>0.27084105224157096</v>
      </c>
    </row>
    <row r="37" spans="2:26" s="6" customFormat="1" ht="15.75" x14ac:dyDescent="0.25">
      <c r="B37" s="14" t="s">
        <v>36</v>
      </c>
      <c r="C37" s="15"/>
      <c r="D37" s="16">
        <v>1589</v>
      </c>
      <c r="E37" s="16">
        <v>665</v>
      </c>
      <c r="F37" s="17">
        <f t="shared" si="0"/>
        <v>0.70496894409937894</v>
      </c>
      <c r="G37" s="15"/>
      <c r="H37" s="16">
        <v>946</v>
      </c>
      <c r="I37" s="16">
        <v>749</v>
      </c>
      <c r="J37" s="17">
        <f t="shared" si="1"/>
        <v>0.5581120943952802</v>
      </c>
      <c r="K37" s="15"/>
      <c r="L37" s="16">
        <v>784</v>
      </c>
      <c r="M37" s="16">
        <v>1470</v>
      </c>
      <c r="N37" s="17">
        <f t="shared" si="2"/>
        <v>0.34782608695652173</v>
      </c>
      <c r="O37" s="15"/>
      <c r="P37" s="16">
        <v>568</v>
      </c>
      <c r="Q37" s="16">
        <v>1686</v>
      </c>
      <c r="R37" s="17">
        <f t="shared" si="3"/>
        <v>0.25199645075421473</v>
      </c>
      <c r="S37" s="15"/>
      <c r="T37" s="16">
        <v>893</v>
      </c>
      <c r="U37" s="16">
        <v>1361</v>
      </c>
      <c r="V37" s="17">
        <f t="shared" si="4"/>
        <v>0.39618456078083408</v>
      </c>
      <c r="W37" s="15"/>
      <c r="X37" s="16">
        <v>561</v>
      </c>
      <c r="Y37" s="16">
        <v>1693</v>
      </c>
      <c r="Z37" s="17">
        <f t="shared" si="5"/>
        <v>0.24889086069210292</v>
      </c>
    </row>
    <row r="38" spans="2:26" s="6" customFormat="1" ht="15.75" x14ac:dyDescent="0.25">
      <c r="B38" s="14" t="s">
        <v>37</v>
      </c>
      <c r="C38" s="15"/>
      <c r="D38" s="16">
        <v>3945</v>
      </c>
      <c r="E38" s="16">
        <v>1170</v>
      </c>
      <c r="F38" s="17">
        <f t="shared" si="0"/>
        <v>0.77126099706744866</v>
      </c>
      <c r="G38" s="15"/>
      <c r="H38" s="16">
        <v>2473</v>
      </c>
      <c r="I38" s="16">
        <v>1569</v>
      </c>
      <c r="J38" s="17">
        <f t="shared" si="1"/>
        <v>0.61182582879762493</v>
      </c>
      <c r="K38" s="15"/>
      <c r="L38" s="16">
        <v>1371</v>
      </c>
      <c r="M38" s="16">
        <v>3744</v>
      </c>
      <c r="N38" s="17">
        <f t="shared" si="2"/>
        <v>0.26803519061583575</v>
      </c>
      <c r="O38" s="15"/>
      <c r="P38" s="16">
        <v>988</v>
      </c>
      <c r="Q38" s="16">
        <v>4127</v>
      </c>
      <c r="R38" s="17">
        <f t="shared" si="3"/>
        <v>0.19315738025415444</v>
      </c>
      <c r="S38" s="15"/>
      <c r="T38" s="16">
        <v>1956</v>
      </c>
      <c r="U38" s="16">
        <v>3159</v>
      </c>
      <c r="V38" s="17">
        <f t="shared" si="4"/>
        <v>0.38240469208211142</v>
      </c>
      <c r="W38" s="15"/>
      <c r="X38" s="16">
        <v>1338</v>
      </c>
      <c r="Y38" s="16">
        <v>3777</v>
      </c>
      <c r="Z38" s="17">
        <f t="shared" si="5"/>
        <v>0.26158357771260998</v>
      </c>
    </row>
    <row r="39" spans="2:26" s="6" customFormat="1" ht="15.75" x14ac:dyDescent="0.25">
      <c r="B39" s="14" t="s">
        <v>38</v>
      </c>
      <c r="C39" s="15"/>
      <c r="D39" s="16">
        <v>1981</v>
      </c>
      <c r="E39" s="16">
        <v>801</v>
      </c>
      <c r="F39" s="17">
        <f t="shared" si="0"/>
        <v>0.712077641984184</v>
      </c>
      <c r="G39" s="15"/>
      <c r="H39" s="16">
        <v>1291</v>
      </c>
      <c r="I39" s="16">
        <v>895</v>
      </c>
      <c r="J39" s="17">
        <f t="shared" si="1"/>
        <v>0.59057639524245198</v>
      </c>
      <c r="K39" s="15"/>
      <c r="L39" s="16">
        <v>880</v>
      </c>
      <c r="M39" s="16">
        <v>1902</v>
      </c>
      <c r="N39" s="17">
        <f t="shared" si="2"/>
        <v>0.31631919482386772</v>
      </c>
      <c r="O39" s="15"/>
      <c r="P39" s="16">
        <v>546</v>
      </c>
      <c r="Q39" s="16">
        <v>2236</v>
      </c>
      <c r="R39" s="17">
        <f t="shared" si="3"/>
        <v>0.19626168224299065</v>
      </c>
      <c r="S39" s="15"/>
      <c r="T39" s="16">
        <v>1118</v>
      </c>
      <c r="U39" s="16">
        <v>1664</v>
      </c>
      <c r="V39" s="17">
        <f t="shared" si="4"/>
        <v>0.40186915887850466</v>
      </c>
      <c r="W39" s="15"/>
      <c r="X39" s="16">
        <v>699</v>
      </c>
      <c r="Y39" s="16">
        <v>2083</v>
      </c>
      <c r="Z39" s="17">
        <f t="shared" si="5"/>
        <v>0.25125808770668584</v>
      </c>
    </row>
    <row r="40" spans="2:26" s="6" customFormat="1" ht="15.75" x14ac:dyDescent="0.25">
      <c r="B40" s="14" t="s">
        <v>39</v>
      </c>
      <c r="C40" s="15"/>
      <c r="D40" s="16">
        <v>1368</v>
      </c>
      <c r="E40" s="16">
        <v>457</v>
      </c>
      <c r="F40" s="17">
        <f t="shared" si="0"/>
        <v>0.74958904109589042</v>
      </c>
      <c r="G40" s="15"/>
      <c r="H40" s="16">
        <v>962</v>
      </c>
      <c r="I40" s="16">
        <v>568</v>
      </c>
      <c r="J40" s="17">
        <f t="shared" si="1"/>
        <v>0.62875816993464051</v>
      </c>
      <c r="K40" s="15"/>
      <c r="L40" s="16">
        <v>553</v>
      </c>
      <c r="M40" s="16">
        <v>1272</v>
      </c>
      <c r="N40" s="17">
        <f t="shared" si="2"/>
        <v>0.303013698630137</v>
      </c>
      <c r="O40" s="15"/>
      <c r="P40" s="16">
        <v>378</v>
      </c>
      <c r="Q40" s="16">
        <v>1447</v>
      </c>
      <c r="R40" s="17">
        <f t="shared" si="3"/>
        <v>0.20712328767123286</v>
      </c>
      <c r="S40" s="15"/>
      <c r="T40" s="16">
        <v>707</v>
      </c>
      <c r="U40" s="16">
        <v>1118</v>
      </c>
      <c r="V40" s="17">
        <f t="shared" si="4"/>
        <v>0.38739726027397259</v>
      </c>
      <c r="W40" s="15"/>
      <c r="X40" s="16">
        <v>379</v>
      </c>
      <c r="Y40" s="16">
        <v>1446</v>
      </c>
      <c r="Z40" s="17">
        <f t="shared" si="5"/>
        <v>0.20767123287671233</v>
      </c>
    </row>
    <row r="41" spans="2:26" s="6" customFormat="1" ht="15.75" x14ac:dyDescent="0.25">
      <c r="B41" s="14" t="s">
        <v>40</v>
      </c>
      <c r="C41" s="15"/>
      <c r="D41" s="16">
        <v>2454</v>
      </c>
      <c r="E41" s="16">
        <v>796</v>
      </c>
      <c r="F41" s="17">
        <f t="shared" si="0"/>
        <v>0.75507692307692309</v>
      </c>
      <c r="G41" s="15"/>
      <c r="H41" s="16">
        <v>1691</v>
      </c>
      <c r="I41" s="16">
        <v>881</v>
      </c>
      <c r="J41" s="17">
        <f t="shared" si="1"/>
        <v>0.65746500777604977</v>
      </c>
      <c r="K41" s="15"/>
      <c r="L41" s="16">
        <v>982</v>
      </c>
      <c r="M41" s="16">
        <v>2268</v>
      </c>
      <c r="N41" s="17">
        <f t="shared" si="2"/>
        <v>0.30215384615384616</v>
      </c>
      <c r="O41" s="15"/>
      <c r="P41" s="16">
        <v>729</v>
      </c>
      <c r="Q41" s="16">
        <v>2521</v>
      </c>
      <c r="R41" s="17">
        <f t="shared" si="3"/>
        <v>0.22430769230769232</v>
      </c>
      <c r="S41" s="15"/>
      <c r="T41" s="16">
        <v>1373</v>
      </c>
      <c r="U41" s="16">
        <v>1877</v>
      </c>
      <c r="V41" s="17">
        <f t="shared" si="4"/>
        <v>0.42246153846153844</v>
      </c>
      <c r="W41" s="15"/>
      <c r="X41" s="16">
        <v>788</v>
      </c>
      <c r="Y41" s="16">
        <v>2462</v>
      </c>
      <c r="Z41" s="17">
        <f t="shared" si="5"/>
        <v>0.24246153846153845</v>
      </c>
    </row>
    <row r="42" spans="2:26" s="6" customFormat="1" ht="15.75" x14ac:dyDescent="0.25">
      <c r="B42" s="14" t="s">
        <v>41</v>
      </c>
      <c r="C42" s="15"/>
      <c r="D42" s="16">
        <v>1286</v>
      </c>
      <c r="E42" s="16">
        <v>520</v>
      </c>
      <c r="F42" s="17">
        <f t="shared" si="0"/>
        <v>0.7120708748615725</v>
      </c>
      <c r="G42" s="15"/>
      <c r="H42" s="16">
        <v>837</v>
      </c>
      <c r="I42" s="16">
        <v>558</v>
      </c>
      <c r="J42" s="17">
        <f t="shared" si="1"/>
        <v>0.6</v>
      </c>
      <c r="K42" s="15"/>
      <c r="L42" s="16">
        <v>521</v>
      </c>
      <c r="M42" s="16">
        <v>1285</v>
      </c>
      <c r="N42" s="17">
        <f t="shared" si="2"/>
        <v>0.28848283499446292</v>
      </c>
      <c r="O42" s="15"/>
      <c r="P42" s="16">
        <v>347</v>
      </c>
      <c r="Q42" s="16">
        <v>1459</v>
      </c>
      <c r="R42" s="17">
        <f t="shared" si="3"/>
        <v>0.19213732004429679</v>
      </c>
      <c r="S42" s="15"/>
      <c r="T42" s="16">
        <v>711</v>
      </c>
      <c r="U42" s="16">
        <v>1095</v>
      </c>
      <c r="V42" s="17">
        <f t="shared" si="4"/>
        <v>0.39368770764119604</v>
      </c>
      <c r="W42" s="15"/>
      <c r="X42" s="16">
        <v>392</v>
      </c>
      <c r="Y42" s="16">
        <v>1414</v>
      </c>
      <c r="Z42" s="17">
        <f t="shared" si="5"/>
        <v>0.21705426356589147</v>
      </c>
    </row>
    <row r="43" spans="2:26" s="6" customFormat="1" ht="15.75" x14ac:dyDescent="0.25">
      <c r="B43" s="14" t="s">
        <v>42</v>
      </c>
      <c r="C43" s="15"/>
      <c r="D43" s="16">
        <v>1616</v>
      </c>
      <c r="E43" s="16">
        <v>315</v>
      </c>
      <c r="F43" s="17">
        <f t="shared" si="0"/>
        <v>0.83687208700155358</v>
      </c>
      <c r="G43" s="15"/>
      <c r="H43" s="16">
        <v>1068</v>
      </c>
      <c r="I43" s="16">
        <v>479</v>
      </c>
      <c r="J43" s="17">
        <f t="shared" si="1"/>
        <v>0.69036845507433742</v>
      </c>
      <c r="K43" s="15"/>
      <c r="L43" s="16">
        <v>664</v>
      </c>
      <c r="M43" s="16">
        <v>1267</v>
      </c>
      <c r="N43" s="17">
        <f t="shared" si="2"/>
        <v>0.3438632832729156</v>
      </c>
      <c r="O43" s="15"/>
      <c r="P43" s="16">
        <v>664</v>
      </c>
      <c r="Q43" s="16">
        <v>1267</v>
      </c>
      <c r="R43" s="17">
        <f t="shared" si="3"/>
        <v>0.3438632832729156</v>
      </c>
      <c r="S43" s="15"/>
      <c r="T43" s="16">
        <v>993</v>
      </c>
      <c r="U43" s="16">
        <v>938</v>
      </c>
      <c r="V43" s="17">
        <f t="shared" si="4"/>
        <v>0.51424132573795955</v>
      </c>
      <c r="W43" s="15"/>
      <c r="X43" s="16">
        <v>550</v>
      </c>
      <c r="Y43" s="16">
        <v>1381</v>
      </c>
      <c r="Z43" s="17">
        <f t="shared" si="5"/>
        <v>0.28482651475919213</v>
      </c>
    </row>
    <row r="44" spans="2:26" s="6" customFormat="1" ht="15.75" x14ac:dyDescent="0.25">
      <c r="B44" s="14" t="s">
        <v>43</v>
      </c>
      <c r="C44" s="15"/>
      <c r="D44" s="16">
        <v>2692</v>
      </c>
      <c r="E44" s="16">
        <v>910</v>
      </c>
      <c r="F44" s="17">
        <f t="shared" si="0"/>
        <v>0.74736257634647418</v>
      </c>
      <c r="G44" s="15"/>
      <c r="H44" s="16">
        <v>1773</v>
      </c>
      <c r="I44" s="16">
        <v>1093</v>
      </c>
      <c r="J44" s="17">
        <f t="shared" si="1"/>
        <v>0.61863224005582695</v>
      </c>
      <c r="K44" s="15"/>
      <c r="L44" s="16">
        <v>1009</v>
      </c>
      <c r="M44" s="16">
        <v>2593</v>
      </c>
      <c r="N44" s="17">
        <f t="shared" si="2"/>
        <v>0.28012215435868959</v>
      </c>
      <c r="O44" s="15"/>
      <c r="P44" s="16">
        <v>642</v>
      </c>
      <c r="Q44" s="16">
        <v>2960</v>
      </c>
      <c r="R44" s="17">
        <f t="shared" si="3"/>
        <v>0.17823431426985009</v>
      </c>
      <c r="S44" s="15"/>
      <c r="T44" s="16">
        <v>1494</v>
      </c>
      <c r="U44" s="16">
        <v>2108</v>
      </c>
      <c r="V44" s="17">
        <f t="shared" si="4"/>
        <v>0.41476957245974461</v>
      </c>
      <c r="W44" s="15"/>
      <c r="X44" s="16">
        <v>760</v>
      </c>
      <c r="Y44" s="16">
        <v>2842</v>
      </c>
      <c r="Z44" s="17">
        <f t="shared" si="5"/>
        <v>0.21099389228206553</v>
      </c>
    </row>
    <row r="45" spans="2:26" s="6" customFormat="1" ht="15.75" x14ac:dyDescent="0.25">
      <c r="B45" s="14" t="s">
        <v>44</v>
      </c>
      <c r="C45" s="15"/>
      <c r="D45" s="16">
        <v>1021</v>
      </c>
      <c r="E45" s="16">
        <v>196</v>
      </c>
      <c r="F45" s="17">
        <f t="shared" si="0"/>
        <v>0.83894823336072311</v>
      </c>
      <c r="G45" s="15"/>
      <c r="H45" s="16">
        <v>683</v>
      </c>
      <c r="I45" s="16">
        <v>302</v>
      </c>
      <c r="J45" s="17">
        <f t="shared" si="1"/>
        <v>0.69340101522842634</v>
      </c>
      <c r="K45" s="15"/>
      <c r="L45" s="16">
        <v>357</v>
      </c>
      <c r="M45" s="16">
        <v>860</v>
      </c>
      <c r="N45" s="17">
        <f t="shared" si="2"/>
        <v>0.29334428923582578</v>
      </c>
      <c r="O45" s="15"/>
      <c r="P45" s="16">
        <v>204</v>
      </c>
      <c r="Q45" s="16">
        <v>1013</v>
      </c>
      <c r="R45" s="17">
        <f t="shared" si="3"/>
        <v>0.16762530813475759</v>
      </c>
      <c r="S45" s="15"/>
      <c r="T45" s="16">
        <v>506</v>
      </c>
      <c r="U45" s="16">
        <v>711</v>
      </c>
      <c r="V45" s="17">
        <f t="shared" si="4"/>
        <v>0.41577649958915364</v>
      </c>
      <c r="W45" s="15"/>
      <c r="X45" s="16">
        <v>280</v>
      </c>
      <c r="Y45" s="16">
        <v>937</v>
      </c>
      <c r="Z45" s="17">
        <f t="shared" si="5"/>
        <v>0.23007395234182415</v>
      </c>
    </row>
    <row r="46" spans="2:26" s="6" customFormat="1" ht="15.75" x14ac:dyDescent="0.25">
      <c r="B46" s="14" t="s">
        <v>45</v>
      </c>
      <c r="C46" s="15"/>
      <c r="D46" s="16">
        <v>1411</v>
      </c>
      <c r="E46" s="16">
        <v>448</v>
      </c>
      <c r="F46" s="17">
        <f t="shared" si="0"/>
        <v>0.75901022054868206</v>
      </c>
      <c r="G46" s="15"/>
      <c r="H46" s="16">
        <v>870</v>
      </c>
      <c r="I46" s="16">
        <v>544</v>
      </c>
      <c r="J46" s="17">
        <f t="shared" si="1"/>
        <v>0.61527581329561531</v>
      </c>
      <c r="K46" s="15"/>
      <c r="L46" s="16">
        <v>542</v>
      </c>
      <c r="M46" s="16">
        <v>1317</v>
      </c>
      <c r="N46" s="17">
        <f t="shared" si="2"/>
        <v>0.29155459924690696</v>
      </c>
      <c r="O46" s="15"/>
      <c r="P46" s="16">
        <v>338</v>
      </c>
      <c r="Q46" s="16">
        <v>1521</v>
      </c>
      <c r="R46" s="17">
        <f t="shared" si="3"/>
        <v>0.18181818181818182</v>
      </c>
      <c r="S46" s="15"/>
      <c r="T46" s="16">
        <v>785</v>
      </c>
      <c r="U46" s="16">
        <v>1074</v>
      </c>
      <c r="V46" s="17">
        <f t="shared" si="4"/>
        <v>0.42227003765465304</v>
      </c>
      <c r="W46" s="15"/>
      <c r="X46" s="16">
        <v>420</v>
      </c>
      <c r="Y46" s="16">
        <v>1439</v>
      </c>
      <c r="Z46" s="17">
        <f t="shared" si="5"/>
        <v>0.22592791823561054</v>
      </c>
    </row>
    <row r="47" spans="2:26" s="6" customFormat="1" ht="15.75" x14ac:dyDescent="0.25">
      <c r="B47" s="14" t="s">
        <v>46</v>
      </c>
      <c r="C47" s="15"/>
      <c r="D47" s="16">
        <v>1065</v>
      </c>
      <c r="E47" s="16">
        <v>395</v>
      </c>
      <c r="F47" s="17">
        <f t="shared" si="0"/>
        <v>0.72945205479452058</v>
      </c>
      <c r="G47" s="15"/>
      <c r="H47" s="16">
        <v>746</v>
      </c>
      <c r="I47" s="16">
        <v>448</v>
      </c>
      <c r="J47" s="17">
        <f t="shared" si="1"/>
        <v>0.6247906197654941</v>
      </c>
      <c r="K47" s="15"/>
      <c r="L47" s="16">
        <v>431</v>
      </c>
      <c r="M47" s="16">
        <v>1029</v>
      </c>
      <c r="N47" s="17">
        <f t="shared" si="2"/>
        <v>0.29520547945205478</v>
      </c>
      <c r="O47" s="15"/>
      <c r="P47" s="16">
        <v>275</v>
      </c>
      <c r="Q47" s="16">
        <v>1185</v>
      </c>
      <c r="R47" s="17">
        <f t="shared" si="3"/>
        <v>0.18835616438356165</v>
      </c>
      <c r="S47" s="15"/>
      <c r="T47" s="16">
        <v>560</v>
      </c>
      <c r="U47" s="16">
        <v>900</v>
      </c>
      <c r="V47" s="17">
        <f t="shared" si="4"/>
        <v>0.38356164383561642</v>
      </c>
      <c r="W47" s="15"/>
      <c r="X47" s="16">
        <v>262</v>
      </c>
      <c r="Y47" s="16">
        <v>1198</v>
      </c>
      <c r="Z47" s="17">
        <f t="shared" si="5"/>
        <v>0.17945205479452056</v>
      </c>
    </row>
    <row r="48" spans="2:26" s="6" customFormat="1" ht="15.75" x14ac:dyDescent="0.25">
      <c r="B48" s="14" t="s">
        <v>47</v>
      </c>
      <c r="C48" s="15"/>
      <c r="D48" s="16">
        <v>1623</v>
      </c>
      <c r="E48" s="16">
        <v>649</v>
      </c>
      <c r="F48" s="17">
        <f t="shared" si="0"/>
        <v>0.71434859154929575</v>
      </c>
      <c r="G48" s="15"/>
      <c r="H48" s="16">
        <v>976</v>
      </c>
      <c r="I48" s="16">
        <v>662</v>
      </c>
      <c r="J48" s="17">
        <f t="shared" si="1"/>
        <v>0.59584859584859584</v>
      </c>
      <c r="K48" s="15"/>
      <c r="L48" s="16">
        <v>555</v>
      </c>
      <c r="M48" s="16">
        <v>1717</v>
      </c>
      <c r="N48" s="17">
        <f t="shared" si="2"/>
        <v>0.2442781690140845</v>
      </c>
      <c r="O48" s="15"/>
      <c r="P48" s="16">
        <v>527</v>
      </c>
      <c r="Q48" s="16">
        <v>1745</v>
      </c>
      <c r="R48" s="17">
        <f t="shared" si="3"/>
        <v>0.23195422535211269</v>
      </c>
      <c r="S48" s="15"/>
      <c r="T48" s="16">
        <v>866</v>
      </c>
      <c r="U48" s="16">
        <v>1406</v>
      </c>
      <c r="V48" s="17">
        <f t="shared" si="4"/>
        <v>0.38116197183098594</v>
      </c>
      <c r="W48" s="15"/>
      <c r="X48" s="16">
        <v>468</v>
      </c>
      <c r="Y48" s="16">
        <v>1804</v>
      </c>
      <c r="Z48" s="17">
        <f t="shared" si="5"/>
        <v>0.20598591549295775</v>
      </c>
    </row>
    <row r="49" spans="2:26" s="6" customFormat="1" ht="15.75" x14ac:dyDescent="0.25">
      <c r="B49" s="14" t="s">
        <v>48</v>
      </c>
      <c r="C49" s="15"/>
      <c r="D49" s="16">
        <v>5031</v>
      </c>
      <c r="E49" s="16">
        <v>1773</v>
      </c>
      <c r="F49" s="17">
        <f t="shared" si="0"/>
        <v>0.73941798941798942</v>
      </c>
      <c r="G49" s="15"/>
      <c r="H49" s="16">
        <v>3425</v>
      </c>
      <c r="I49" s="16">
        <v>2279</v>
      </c>
      <c r="J49" s="17">
        <f t="shared" si="1"/>
        <v>0.6004558204768583</v>
      </c>
      <c r="K49" s="15"/>
      <c r="L49" s="16">
        <v>2296</v>
      </c>
      <c r="M49" s="16">
        <v>4508</v>
      </c>
      <c r="N49" s="17">
        <f t="shared" si="2"/>
        <v>0.33744855967078191</v>
      </c>
      <c r="O49" s="15"/>
      <c r="P49" s="16">
        <v>1659</v>
      </c>
      <c r="Q49" s="16">
        <v>5145</v>
      </c>
      <c r="R49" s="17">
        <f t="shared" si="3"/>
        <v>0.24382716049382716</v>
      </c>
      <c r="S49" s="15"/>
      <c r="T49" s="16">
        <v>2739</v>
      </c>
      <c r="U49" s="16">
        <v>4065</v>
      </c>
      <c r="V49" s="17">
        <f t="shared" si="4"/>
        <v>0.40255731922398591</v>
      </c>
      <c r="W49" s="15"/>
      <c r="X49" s="16">
        <v>1752</v>
      </c>
      <c r="Y49" s="16">
        <v>5052</v>
      </c>
      <c r="Z49" s="17">
        <f t="shared" si="5"/>
        <v>0.25749559082892415</v>
      </c>
    </row>
    <row r="50" spans="2:26" s="6" customFormat="1" ht="15.75" x14ac:dyDescent="0.25">
      <c r="B50" s="14" t="s">
        <v>49</v>
      </c>
      <c r="C50" s="15"/>
      <c r="D50" s="16">
        <v>1562</v>
      </c>
      <c r="E50" s="16">
        <v>330</v>
      </c>
      <c r="F50" s="17">
        <f t="shared" si="0"/>
        <v>0.82558139534883723</v>
      </c>
      <c r="G50" s="15"/>
      <c r="H50" s="16">
        <v>1163</v>
      </c>
      <c r="I50" s="16">
        <v>494</v>
      </c>
      <c r="J50" s="17">
        <f t="shared" si="1"/>
        <v>0.70187085093542545</v>
      </c>
      <c r="K50" s="15"/>
      <c r="L50" s="16">
        <v>644</v>
      </c>
      <c r="M50" s="16">
        <v>1248</v>
      </c>
      <c r="N50" s="17">
        <f t="shared" si="2"/>
        <v>0.34038054968287529</v>
      </c>
      <c r="O50" s="15"/>
      <c r="P50" s="16">
        <v>432</v>
      </c>
      <c r="Q50" s="16">
        <v>1460</v>
      </c>
      <c r="R50" s="17">
        <f t="shared" si="3"/>
        <v>0.22832980972515857</v>
      </c>
      <c r="S50" s="15"/>
      <c r="T50" s="16">
        <v>962</v>
      </c>
      <c r="U50" s="16">
        <v>930</v>
      </c>
      <c r="V50" s="17">
        <f t="shared" si="4"/>
        <v>0.5084566596194503</v>
      </c>
      <c r="W50" s="15"/>
      <c r="X50" s="16">
        <v>601</v>
      </c>
      <c r="Y50" s="16">
        <v>1291</v>
      </c>
      <c r="Z50" s="17">
        <f t="shared" si="5"/>
        <v>0.31765327695560253</v>
      </c>
    </row>
    <row r="51" spans="2:26" s="6" customFormat="1" ht="15.75" x14ac:dyDescent="0.25">
      <c r="B51" s="14" t="s">
        <v>50</v>
      </c>
      <c r="C51" s="15"/>
      <c r="D51" s="16">
        <v>1427</v>
      </c>
      <c r="E51" s="16">
        <v>254</v>
      </c>
      <c r="F51" s="17">
        <f t="shared" si="0"/>
        <v>0.84889946460440213</v>
      </c>
      <c r="G51" s="15"/>
      <c r="H51" s="16">
        <v>1042</v>
      </c>
      <c r="I51" s="16">
        <v>370</v>
      </c>
      <c r="J51" s="17">
        <f t="shared" si="1"/>
        <v>0.73796033994334276</v>
      </c>
      <c r="K51" s="15"/>
      <c r="L51" s="16">
        <v>505</v>
      </c>
      <c r="M51" s="16">
        <v>1176</v>
      </c>
      <c r="N51" s="17">
        <f t="shared" si="2"/>
        <v>0.30041641879833431</v>
      </c>
      <c r="O51" s="15"/>
      <c r="P51" s="16">
        <v>412</v>
      </c>
      <c r="Q51" s="16">
        <v>1269</v>
      </c>
      <c r="R51" s="17">
        <f t="shared" si="3"/>
        <v>0.24509220701963116</v>
      </c>
      <c r="S51" s="15"/>
      <c r="T51" s="16">
        <v>788</v>
      </c>
      <c r="U51" s="16">
        <v>893</v>
      </c>
      <c r="V51" s="17">
        <f t="shared" si="4"/>
        <v>0.46876859012492567</v>
      </c>
      <c r="W51" s="15"/>
      <c r="X51" s="16">
        <v>366</v>
      </c>
      <c r="Y51" s="16">
        <v>1315</v>
      </c>
      <c r="Z51" s="17">
        <f t="shared" si="5"/>
        <v>0.21772754312908982</v>
      </c>
    </row>
    <row r="52" spans="2:26" s="6" customFormat="1" ht="15.75" x14ac:dyDescent="0.25">
      <c r="B52" s="14" t="s">
        <v>51</v>
      </c>
      <c r="C52" s="15"/>
      <c r="D52" s="16">
        <v>1862</v>
      </c>
      <c r="E52" s="16">
        <v>450</v>
      </c>
      <c r="F52" s="17">
        <f t="shared" si="0"/>
        <v>0.80536332179930792</v>
      </c>
      <c r="G52" s="15"/>
      <c r="H52" s="16">
        <v>1320</v>
      </c>
      <c r="I52" s="16">
        <v>565</v>
      </c>
      <c r="J52" s="17">
        <f t="shared" si="1"/>
        <v>0.70026525198938994</v>
      </c>
      <c r="K52" s="15"/>
      <c r="L52" s="16">
        <v>686</v>
      </c>
      <c r="M52" s="16">
        <v>1626</v>
      </c>
      <c r="N52" s="17">
        <f t="shared" si="2"/>
        <v>0.29671280276816608</v>
      </c>
      <c r="O52" s="15"/>
      <c r="P52" s="16">
        <v>603</v>
      </c>
      <c r="Q52" s="16">
        <v>1709</v>
      </c>
      <c r="R52" s="17">
        <f t="shared" si="3"/>
        <v>0.26081314878892736</v>
      </c>
      <c r="S52" s="15"/>
      <c r="T52" s="16">
        <v>1140</v>
      </c>
      <c r="U52" s="16">
        <v>1172</v>
      </c>
      <c r="V52" s="17">
        <f t="shared" si="4"/>
        <v>0.49307958477508651</v>
      </c>
      <c r="W52" s="15"/>
      <c r="X52" s="16">
        <v>620</v>
      </c>
      <c r="Y52" s="16">
        <v>1692</v>
      </c>
      <c r="Z52" s="17">
        <f t="shared" si="5"/>
        <v>0.26816608996539792</v>
      </c>
    </row>
    <row r="53" spans="2:26" s="6" customFormat="1" ht="15.75" x14ac:dyDescent="0.25">
      <c r="B53" s="14" t="s">
        <v>52</v>
      </c>
      <c r="C53" s="15"/>
      <c r="D53" s="16">
        <v>1895</v>
      </c>
      <c r="E53" s="16">
        <v>444</v>
      </c>
      <c r="F53" s="17">
        <f t="shared" si="0"/>
        <v>0.81017528858486532</v>
      </c>
      <c r="G53" s="15"/>
      <c r="H53" s="16">
        <v>1277</v>
      </c>
      <c r="I53" s="16">
        <v>603</v>
      </c>
      <c r="J53" s="17">
        <f t="shared" si="1"/>
        <v>0.67925531914893622</v>
      </c>
      <c r="K53" s="15"/>
      <c r="L53" s="16">
        <v>650</v>
      </c>
      <c r="M53" s="16">
        <v>1689</v>
      </c>
      <c r="N53" s="17">
        <f t="shared" si="2"/>
        <v>0.27789653698161609</v>
      </c>
      <c r="O53" s="15"/>
      <c r="P53" s="16">
        <v>723</v>
      </c>
      <c r="Q53" s="16">
        <v>1616</v>
      </c>
      <c r="R53" s="17">
        <f t="shared" si="3"/>
        <v>0.30910645575032064</v>
      </c>
      <c r="S53" s="15"/>
      <c r="T53" s="16">
        <v>1245</v>
      </c>
      <c r="U53" s="16">
        <v>1094</v>
      </c>
      <c r="V53" s="17">
        <f t="shared" si="4"/>
        <v>0.53227875160324922</v>
      </c>
      <c r="W53" s="15"/>
      <c r="X53" s="16">
        <v>720</v>
      </c>
      <c r="Y53" s="16">
        <v>1619</v>
      </c>
      <c r="Z53" s="17">
        <f t="shared" si="5"/>
        <v>0.30782385634886705</v>
      </c>
    </row>
    <row r="54" spans="2:26" s="6" customFormat="1" ht="15.75" x14ac:dyDescent="0.25">
      <c r="B54" s="14" t="s">
        <v>53</v>
      </c>
      <c r="C54" s="15"/>
      <c r="D54" s="16">
        <v>2170</v>
      </c>
      <c r="E54" s="16">
        <v>771</v>
      </c>
      <c r="F54" s="17">
        <f t="shared" si="0"/>
        <v>0.73784427065623936</v>
      </c>
      <c r="G54" s="15"/>
      <c r="H54" s="16">
        <v>1256</v>
      </c>
      <c r="I54" s="16">
        <v>869</v>
      </c>
      <c r="J54" s="17">
        <f t="shared" si="1"/>
        <v>0.59105882352941175</v>
      </c>
      <c r="K54" s="15"/>
      <c r="L54" s="16">
        <v>813</v>
      </c>
      <c r="M54" s="16">
        <v>2128</v>
      </c>
      <c r="N54" s="17">
        <f t="shared" si="2"/>
        <v>0.2764365861951717</v>
      </c>
      <c r="O54" s="15"/>
      <c r="P54" s="16">
        <v>558</v>
      </c>
      <c r="Q54" s="16">
        <v>2383</v>
      </c>
      <c r="R54" s="17">
        <f t="shared" si="3"/>
        <v>0.18973138388303298</v>
      </c>
      <c r="S54" s="15"/>
      <c r="T54" s="16">
        <v>1071</v>
      </c>
      <c r="U54" s="16">
        <v>1870</v>
      </c>
      <c r="V54" s="17">
        <f t="shared" si="4"/>
        <v>0.36416184971098264</v>
      </c>
      <c r="W54" s="15"/>
      <c r="X54" s="16">
        <v>485</v>
      </c>
      <c r="Y54" s="16">
        <v>2456</v>
      </c>
      <c r="Z54" s="17">
        <f t="shared" si="5"/>
        <v>0.16490989459367561</v>
      </c>
    </row>
    <row r="55" spans="2:26" s="6" customFormat="1" ht="15.75" x14ac:dyDescent="0.25">
      <c r="B55" s="14" t="s">
        <v>54</v>
      </c>
      <c r="C55" s="15"/>
      <c r="D55" s="16">
        <v>1474</v>
      </c>
      <c r="E55" s="16">
        <v>261</v>
      </c>
      <c r="F55" s="17">
        <f t="shared" si="0"/>
        <v>0.84956772334293951</v>
      </c>
      <c r="G55" s="15"/>
      <c r="H55" s="16">
        <v>937</v>
      </c>
      <c r="I55" s="16">
        <v>461</v>
      </c>
      <c r="J55" s="17">
        <f t="shared" si="1"/>
        <v>0.67024320457796849</v>
      </c>
      <c r="K55" s="15"/>
      <c r="L55" s="16">
        <v>597</v>
      </c>
      <c r="M55" s="16">
        <v>1138</v>
      </c>
      <c r="N55" s="17">
        <f t="shared" si="2"/>
        <v>0.3440922190201729</v>
      </c>
      <c r="O55" s="15"/>
      <c r="P55" s="16">
        <v>427</v>
      </c>
      <c r="Q55" s="16">
        <v>1308</v>
      </c>
      <c r="R55" s="17">
        <f t="shared" si="3"/>
        <v>0.24610951008645532</v>
      </c>
      <c r="S55" s="15"/>
      <c r="T55" s="16">
        <v>791</v>
      </c>
      <c r="U55" s="16">
        <v>944</v>
      </c>
      <c r="V55" s="17">
        <f t="shared" si="4"/>
        <v>0.45590778097982709</v>
      </c>
      <c r="W55" s="15"/>
      <c r="X55" s="16">
        <v>462</v>
      </c>
      <c r="Y55" s="16">
        <v>1273</v>
      </c>
      <c r="Z55" s="17">
        <f t="shared" si="5"/>
        <v>0.26628242074927955</v>
      </c>
    </row>
    <row r="56" spans="2:26" s="6" customFormat="1" ht="16.5" thickBot="1" x14ac:dyDescent="0.3">
      <c r="B56" s="18" t="s">
        <v>55</v>
      </c>
      <c r="C56" s="19"/>
      <c r="D56" s="20">
        <v>1412</v>
      </c>
      <c r="E56" s="20">
        <v>384</v>
      </c>
      <c r="F56" s="21">
        <f t="shared" si="0"/>
        <v>0.78619153674832964</v>
      </c>
      <c r="G56" s="19"/>
      <c r="H56" s="20">
        <v>1032</v>
      </c>
      <c r="I56" s="20">
        <v>446</v>
      </c>
      <c r="J56" s="21">
        <f t="shared" si="1"/>
        <v>0.69824086603518265</v>
      </c>
      <c r="K56" s="19"/>
      <c r="L56" s="20">
        <v>578</v>
      </c>
      <c r="M56" s="20">
        <v>1218</v>
      </c>
      <c r="N56" s="21">
        <f t="shared" si="2"/>
        <v>0.32182628062360802</v>
      </c>
      <c r="O56" s="19"/>
      <c r="P56" s="20">
        <v>427</v>
      </c>
      <c r="Q56" s="20">
        <v>1369</v>
      </c>
      <c r="R56" s="21">
        <f t="shared" si="3"/>
        <v>0.23775055679287305</v>
      </c>
      <c r="S56" s="19"/>
      <c r="T56" s="20">
        <v>859</v>
      </c>
      <c r="U56" s="20">
        <v>937</v>
      </c>
      <c r="V56" s="21">
        <f t="shared" si="4"/>
        <v>0.47828507795100222</v>
      </c>
      <c r="W56" s="19"/>
      <c r="X56" s="20">
        <v>434</v>
      </c>
      <c r="Y56" s="20">
        <v>1362</v>
      </c>
      <c r="Z56" s="21">
        <f t="shared" si="5"/>
        <v>0.24164810690423164</v>
      </c>
    </row>
    <row r="57" spans="2:26" s="7" customFormat="1" ht="19.5" thickTop="1" x14ac:dyDescent="0.3">
      <c r="B57" s="2" t="s">
        <v>56</v>
      </c>
      <c r="D57" s="8">
        <f>SUM(D6:D56)</f>
        <v>95914</v>
      </c>
      <c r="E57" s="8">
        <f>SUM(E6:E56)</f>
        <v>28227</v>
      </c>
      <c r="F57" s="9">
        <f t="shared" si="0"/>
        <v>0.77262145463626042</v>
      </c>
      <c r="H57" s="8">
        <f>SUM(H6:H56)</f>
        <v>64079</v>
      </c>
      <c r="I57" s="8">
        <f>SUM(I6:I56)</f>
        <v>35319</v>
      </c>
      <c r="J57" s="9">
        <f t="shared" si="1"/>
        <v>0.64467091893197048</v>
      </c>
      <c r="L57" s="8">
        <f>SUM(L6:L56)</f>
        <v>39334</v>
      </c>
      <c r="M57" s="8">
        <f>SUM(M6:M56)</f>
        <v>84807</v>
      </c>
      <c r="N57" s="9">
        <f t="shared" si="2"/>
        <v>0.31684938900121634</v>
      </c>
      <c r="P57" s="8">
        <f>SUM(P6:P56)</f>
        <v>28632</v>
      </c>
      <c r="Q57" s="8">
        <f>SUM(Q6:Q56)</f>
        <v>95509</v>
      </c>
      <c r="R57" s="9">
        <f t="shared" si="3"/>
        <v>0.23064096470948356</v>
      </c>
      <c r="T57" s="8">
        <f>SUM(T6:T56)</f>
        <v>53906</v>
      </c>
      <c r="U57" s="8">
        <f>SUM(U6:U56)</f>
        <v>70235</v>
      </c>
      <c r="V57" s="9">
        <f t="shared" si="4"/>
        <v>0.43423204259672471</v>
      </c>
      <c r="X57" s="8">
        <f>SUM(X6:X56)</f>
        <v>31238</v>
      </c>
      <c r="Y57" s="8">
        <f>SUM(Y6:Y56)</f>
        <v>92903</v>
      </c>
      <c r="Z57" s="9">
        <f t="shared" si="5"/>
        <v>0.25163322351197431</v>
      </c>
    </row>
  </sheetData>
  <mergeCells count="8">
    <mergeCell ref="B1:Z1"/>
    <mergeCell ref="B2:Z2"/>
    <mergeCell ref="D4:F4"/>
    <mergeCell ref="H4:J4"/>
    <mergeCell ref="L4:N4"/>
    <mergeCell ref="P4:R4"/>
    <mergeCell ref="T4:V4"/>
    <mergeCell ref="X4:Z4"/>
  </mergeCells>
  <conditionalFormatting sqref="A6:XFD56">
    <cfRule type="expression" dxfId="21" priority="1">
      <formula>MOD(ROW(),2)</formula>
    </cfRule>
  </conditionalFormatting>
  <pageMargins left="0.35" right="0.35" top="0.35" bottom="0.35" header="0.3" footer="0.3"/>
  <pageSetup paperSize="5" scale="71" fitToHeight="0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7"/>
  <sheetViews>
    <sheetView workbookViewId="0">
      <pane ySplit="5" topLeftCell="A6" activePane="bottomLeft" state="frozen"/>
      <selection activeCell="E15" sqref="E15"/>
      <selection pane="bottomLeft" activeCell="E15" sqref="E15"/>
    </sheetView>
  </sheetViews>
  <sheetFormatPr defaultColWidth="8.85546875" defaultRowHeight="15" x14ac:dyDescent="0.25"/>
  <cols>
    <col min="1" max="1" width="8.85546875" style="1"/>
    <col min="2" max="2" width="18.7109375" style="1" customWidth="1"/>
    <col min="3" max="3" width="5.7109375" style="1" customWidth="1"/>
    <col min="4" max="6" width="9.28515625" style="1" customWidth="1"/>
    <col min="7" max="7" width="5.7109375" style="1" customWidth="1"/>
    <col min="8" max="10" width="9.28515625" style="1" customWidth="1"/>
    <col min="11" max="11" width="5.7109375" style="1" customWidth="1"/>
    <col min="12" max="14" width="9.28515625" style="1" customWidth="1"/>
    <col min="15" max="15" width="5.7109375" style="1" customWidth="1"/>
    <col min="16" max="16" width="10.42578125" style="1" customWidth="1"/>
    <col min="17" max="18" width="9.28515625" style="1" customWidth="1"/>
    <col min="19" max="19" width="5.7109375" style="1" customWidth="1"/>
    <col min="20" max="20" width="9.28515625" style="1" customWidth="1"/>
    <col min="21" max="21" width="10.42578125" style="1" customWidth="1"/>
    <col min="22" max="22" width="9.28515625" style="1" customWidth="1"/>
    <col min="23" max="23" width="5.7109375" style="1" customWidth="1"/>
    <col min="24" max="26" width="9.28515625" style="1" customWidth="1"/>
    <col min="27" max="27" width="5.7109375" style="1" customWidth="1"/>
    <col min="28" max="30" width="9.28515625" style="1" customWidth="1"/>
    <col min="31" max="16384" width="8.85546875" style="1"/>
  </cols>
  <sheetData>
    <row r="1" spans="2:30" ht="58.5" customHeight="1" x14ac:dyDescent="0.7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2:30" ht="30.75" customHeight="1" x14ac:dyDescent="0.4">
      <c r="B2" s="56" t="s">
        <v>90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30" ht="8.25" customHeight="1" x14ac:dyDescent="0.25"/>
    <row r="4" spans="2:30" s="2" customFormat="1" ht="18.75" x14ac:dyDescent="0.3">
      <c r="D4" s="54" t="s">
        <v>84</v>
      </c>
      <c r="E4" s="54"/>
      <c r="F4" s="54"/>
      <c r="H4" s="54" t="s">
        <v>85</v>
      </c>
      <c r="I4" s="54"/>
      <c r="J4" s="54"/>
      <c r="L4" s="54" t="s">
        <v>86</v>
      </c>
      <c r="M4" s="54"/>
      <c r="N4" s="54"/>
      <c r="P4" s="54" t="s">
        <v>87</v>
      </c>
      <c r="Q4" s="54"/>
      <c r="R4" s="54"/>
      <c r="T4" s="54" t="s">
        <v>88</v>
      </c>
      <c r="U4" s="54"/>
      <c r="V4" s="54"/>
      <c r="X4" s="54" t="s">
        <v>89</v>
      </c>
      <c r="Y4" s="54"/>
      <c r="Z4" s="54"/>
      <c r="AB4" s="54" t="s">
        <v>92</v>
      </c>
      <c r="AC4" s="54"/>
      <c r="AD4" s="54"/>
    </row>
    <row r="5" spans="2:30" s="3" customFormat="1" ht="18" thickBot="1" x14ac:dyDescent="0.35">
      <c r="D5" s="4" t="s">
        <v>2</v>
      </c>
      <c r="E5" s="4" t="s">
        <v>3</v>
      </c>
      <c r="F5" s="4" t="s">
        <v>4</v>
      </c>
      <c r="H5" s="5" t="s">
        <v>2</v>
      </c>
      <c r="I5" s="5" t="s">
        <v>3</v>
      </c>
      <c r="J5" s="4" t="s">
        <v>4</v>
      </c>
      <c r="L5" s="5" t="s">
        <v>2</v>
      </c>
      <c r="M5" s="5" t="s">
        <v>3</v>
      </c>
      <c r="N5" s="4" t="s">
        <v>4</v>
      </c>
      <c r="P5" s="5" t="s">
        <v>2</v>
      </c>
      <c r="Q5" s="5" t="s">
        <v>3</v>
      </c>
      <c r="R5" s="4" t="s">
        <v>4</v>
      </c>
      <c r="T5" s="5" t="s">
        <v>2</v>
      </c>
      <c r="U5" s="5" t="s">
        <v>3</v>
      </c>
      <c r="V5" s="4" t="s">
        <v>4</v>
      </c>
      <c r="X5" s="5" t="s">
        <v>2</v>
      </c>
      <c r="Y5" s="5" t="s">
        <v>3</v>
      </c>
      <c r="Z5" s="4" t="s">
        <v>4</v>
      </c>
      <c r="AB5" s="5" t="s">
        <v>2</v>
      </c>
      <c r="AC5" s="5" t="s">
        <v>3</v>
      </c>
      <c r="AD5" s="4" t="s">
        <v>4</v>
      </c>
    </row>
    <row r="6" spans="2:30" s="6" customFormat="1" ht="15.75" x14ac:dyDescent="0.25">
      <c r="B6" s="10" t="s">
        <v>5</v>
      </c>
      <c r="C6" s="11"/>
      <c r="D6" s="12">
        <v>703</v>
      </c>
      <c r="E6" s="12">
        <v>89</v>
      </c>
      <c r="F6" s="13">
        <f>D6/(D6+E6)</f>
        <v>0.88762626262626265</v>
      </c>
      <c r="G6" s="11"/>
      <c r="H6" s="12">
        <v>659</v>
      </c>
      <c r="I6" s="12">
        <v>133</v>
      </c>
      <c r="J6" s="13">
        <f>H6/(H6+I6)</f>
        <v>0.83207070707070707</v>
      </c>
      <c r="K6" s="11"/>
      <c r="L6" s="12">
        <v>564</v>
      </c>
      <c r="M6" s="12">
        <v>228</v>
      </c>
      <c r="N6" s="13">
        <f>L6/(L6+M6)</f>
        <v>0.71212121212121215</v>
      </c>
      <c r="O6" s="11"/>
      <c r="P6" s="12">
        <v>199</v>
      </c>
      <c r="Q6" s="12">
        <v>593</v>
      </c>
      <c r="R6" s="13">
        <f>P6/(P6+Q6)</f>
        <v>0.25126262626262624</v>
      </c>
      <c r="S6" s="11"/>
      <c r="T6" s="12">
        <v>695</v>
      </c>
      <c r="U6" s="12">
        <v>97</v>
      </c>
      <c r="V6" s="13">
        <f>T6/(T6+U6)</f>
        <v>0.87752525252525249</v>
      </c>
      <c r="W6" s="11"/>
      <c r="X6" s="12">
        <v>419</v>
      </c>
      <c r="Y6" s="12">
        <v>373</v>
      </c>
      <c r="Z6" s="13">
        <f>X6/(X6+Y6)</f>
        <v>0.52904040404040409</v>
      </c>
      <c r="AA6" s="11"/>
      <c r="AB6" s="12">
        <v>353</v>
      </c>
      <c r="AC6" s="12">
        <v>439</v>
      </c>
      <c r="AD6" s="13">
        <f>AB6/(AB6+AC6)</f>
        <v>0.44570707070707072</v>
      </c>
    </row>
    <row r="7" spans="2:30" s="6" customFormat="1" ht="15.75" x14ac:dyDescent="0.25">
      <c r="B7" s="14" t="s">
        <v>6</v>
      </c>
      <c r="C7" s="15"/>
      <c r="D7" s="16">
        <v>488</v>
      </c>
      <c r="E7" s="16">
        <v>47</v>
      </c>
      <c r="F7" s="17">
        <f t="shared" ref="F7:F57" si="0">D7/(D7+E7)</f>
        <v>0.91214953271028032</v>
      </c>
      <c r="G7" s="15"/>
      <c r="H7" s="16">
        <v>464</v>
      </c>
      <c r="I7" s="16">
        <v>71</v>
      </c>
      <c r="J7" s="17">
        <f t="shared" ref="J7:J57" si="1">H7/(H7+I7)</f>
        <v>0.86728971962616819</v>
      </c>
      <c r="K7" s="15"/>
      <c r="L7" s="16">
        <v>385</v>
      </c>
      <c r="M7" s="16">
        <v>150</v>
      </c>
      <c r="N7" s="17">
        <f t="shared" ref="N7:N57" si="2">L7/(L7+M7)</f>
        <v>0.71962616822429903</v>
      </c>
      <c r="O7" s="15"/>
      <c r="P7" s="16">
        <v>223</v>
      </c>
      <c r="Q7" s="16">
        <v>312</v>
      </c>
      <c r="R7" s="17">
        <f t="shared" ref="R7:R57" si="3">P7/(P7+Q7)</f>
        <v>0.41682242990654206</v>
      </c>
      <c r="S7" s="15"/>
      <c r="T7" s="16">
        <v>494</v>
      </c>
      <c r="U7" s="16">
        <v>41</v>
      </c>
      <c r="V7" s="17">
        <f t="shared" ref="V7:V57" si="4">T7/(T7+U7)</f>
        <v>0.92336448598130838</v>
      </c>
      <c r="W7" s="15"/>
      <c r="X7" s="16">
        <v>360</v>
      </c>
      <c r="Y7" s="16">
        <v>175</v>
      </c>
      <c r="Z7" s="17">
        <f t="shared" ref="Z7:Z57" si="5">X7/(X7+Y7)</f>
        <v>0.67289719626168221</v>
      </c>
      <c r="AA7" s="15"/>
      <c r="AB7" s="16">
        <v>313</v>
      </c>
      <c r="AC7" s="16">
        <v>222</v>
      </c>
      <c r="AD7" s="17">
        <f t="shared" ref="AD7:AD57" si="6">AB7/(AB7+AC7)</f>
        <v>0.58504672897196264</v>
      </c>
    </row>
    <row r="8" spans="2:30" s="6" customFormat="1" ht="15.75" x14ac:dyDescent="0.25">
      <c r="B8" s="14" t="s">
        <v>7</v>
      </c>
      <c r="C8" s="15"/>
      <c r="D8" s="16">
        <v>535</v>
      </c>
      <c r="E8" s="16">
        <v>75</v>
      </c>
      <c r="F8" s="17">
        <f t="shared" si="0"/>
        <v>0.87704918032786883</v>
      </c>
      <c r="G8" s="15"/>
      <c r="H8" s="16">
        <v>504</v>
      </c>
      <c r="I8" s="16">
        <v>106</v>
      </c>
      <c r="J8" s="17">
        <f t="shared" si="1"/>
        <v>0.82622950819672136</v>
      </c>
      <c r="K8" s="15"/>
      <c r="L8" s="16">
        <v>388</v>
      </c>
      <c r="M8" s="16">
        <v>222</v>
      </c>
      <c r="N8" s="17">
        <f t="shared" si="2"/>
        <v>0.63606557377049178</v>
      </c>
      <c r="O8" s="15"/>
      <c r="P8" s="16">
        <v>188</v>
      </c>
      <c r="Q8" s="16">
        <v>422</v>
      </c>
      <c r="R8" s="17">
        <f t="shared" si="3"/>
        <v>0.30819672131147541</v>
      </c>
      <c r="S8" s="15"/>
      <c r="T8" s="16">
        <v>548</v>
      </c>
      <c r="U8" s="16">
        <v>62</v>
      </c>
      <c r="V8" s="17">
        <f t="shared" si="4"/>
        <v>0.89836065573770496</v>
      </c>
      <c r="W8" s="15"/>
      <c r="X8" s="16">
        <v>361</v>
      </c>
      <c r="Y8" s="16">
        <v>249</v>
      </c>
      <c r="Z8" s="17">
        <f t="shared" si="5"/>
        <v>0.59180327868852456</v>
      </c>
      <c r="AA8" s="15"/>
      <c r="AB8" s="16">
        <v>282</v>
      </c>
      <c r="AC8" s="16">
        <v>328</v>
      </c>
      <c r="AD8" s="17">
        <f t="shared" si="6"/>
        <v>0.46229508196721314</v>
      </c>
    </row>
    <row r="9" spans="2:30" s="6" customFormat="1" ht="15.75" x14ac:dyDescent="0.25">
      <c r="B9" s="14" t="s">
        <v>8</v>
      </c>
      <c r="C9" s="15"/>
      <c r="D9" s="16">
        <v>633</v>
      </c>
      <c r="E9" s="16">
        <v>92</v>
      </c>
      <c r="F9" s="17">
        <f t="shared" si="0"/>
        <v>0.87310344827586206</v>
      </c>
      <c r="G9" s="15"/>
      <c r="H9" s="16">
        <v>604</v>
      </c>
      <c r="I9" s="16">
        <v>121</v>
      </c>
      <c r="J9" s="17">
        <f t="shared" si="1"/>
        <v>0.83310344827586202</v>
      </c>
      <c r="K9" s="15"/>
      <c r="L9" s="16">
        <v>479</v>
      </c>
      <c r="M9" s="16">
        <v>246</v>
      </c>
      <c r="N9" s="17">
        <f t="shared" si="2"/>
        <v>0.66068965517241385</v>
      </c>
      <c r="O9" s="15"/>
      <c r="P9" s="16">
        <v>177</v>
      </c>
      <c r="Q9" s="16">
        <v>548</v>
      </c>
      <c r="R9" s="17">
        <f t="shared" si="3"/>
        <v>0.24413793103448275</v>
      </c>
      <c r="S9" s="15"/>
      <c r="T9" s="16">
        <v>629</v>
      </c>
      <c r="U9" s="16">
        <v>96</v>
      </c>
      <c r="V9" s="17">
        <f t="shared" si="4"/>
        <v>0.86758620689655175</v>
      </c>
      <c r="W9" s="15"/>
      <c r="X9" s="16">
        <v>435</v>
      </c>
      <c r="Y9" s="16">
        <v>290</v>
      </c>
      <c r="Z9" s="17">
        <f t="shared" si="5"/>
        <v>0.6</v>
      </c>
      <c r="AA9" s="15"/>
      <c r="AB9" s="16">
        <v>338</v>
      </c>
      <c r="AC9" s="16">
        <v>387</v>
      </c>
      <c r="AD9" s="17">
        <f t="shared" si="6"/>
        <v>0.46620689655172415</v>
      </c>
    </row>
    <row r="10" spans="2:30" s="6" customFormat="1" ht="15.75" x14ac:dyDescent="0.25">
      <c r="B10" s="14" t="s">
        <v>9</v>
      </c>
      <c r="C10" s="15"/>
      <c r="D10" s="16">
        <v>3050</v>
      </c>
      <c r="E10" s="16">
        <v>294</v>
      </c>
      <c r="F10" s="17">
        <f t="shared" si="0"/>
        <v>0.91208133971291872</v>
      </c>
      <c r="G10" s="15"/>
      <c r="H10" s="16">
        <v>2851</v>
      </c>
      <c r="I10" s="16">
        <v>493</v>
      </c>
      <c r="J10" s="17">
        <f t="shared" si="1"/>
        <v>0.85257177033492826</v>
      </c>
      <c r="K10" s="15"/>
      <c r="L10" s="16">
        <v>2226</v>
      </c>
      <c r="M10" s="16">
        <v>1118</v>
      </c>
      <c r="N10" s="17">
        <f t="shared" si="2"/>
        <v>0.66566985645933019</v>
      </c>
      <c r="O10" s="15"/>
      <c r="P10" s="16">
        <v>1349</v>
      </c>
      <c r="Q10" s="16">
        <v>1995</v>
      </c>
      <c r="R10" s="17">
        <f t="shared" si="3"/>
        <v>0.40340909090909088</v>
      </c>
      <c r="S10" s="15"/>
      <c r="T10" s="16">
        <v>3023</v>
      </c>
      <c r="U10" s="16">
        <v>321</v>
      </c>
      <c r="V10" s="17">
        <f t="shared" si="4"/>
        <v>0.90400717703349287</v>
      </c>
      <c r="W10" s="15"/>
      <c r="X10" s="16">
        <v>2307</v>
      </c>
      <c r="Y10" s="16">
        <v>1037</v>
      </c>
      <c r="Z10" s="17">
        <f t="shared" si="5"/>
        <v>0.68989234449760761</v>
      </c>
      <c r="AA10" s="15"/>
      <c r="AB10" s="16">
        <v>1853</v>
      </c>
      <c r="AC10" s="16">
        <v>1491</v>
      </c>
      <c r="AD10" s="17">
        <f t="shared" si="6"/>
        <v>0.55412679425837319</v>
      </c>
    </row>
    <row r="11" spans="2:30" s="6" customFormat="1" ht="15.75" x14ac:dyDescent="0.25">
      <c r="B11" s="14" t="s">
        <v>10</v>
      </c>
      <c r="C11" s="15"/>
      <c r="D11" s="16">
        <v>515</v>
      </c>
      <c r="E11" s="16">
        <v>29</v>
      </c>
      <c r="F11" s="17">
        <f t="shared" si="0"/>
        <v>0.9466911764705882</v>
      </c>
      <c r="G11" s="15"/>
      <c r="H11" s="16">
        <v>479</v>
      </c>
      <c r="I11" s="16">
        <v>65</v>
      </c>
      <c r="J11" s="17">
        <f t="shared" si="1"/>
        <v>0.88051470588235292</v>
      </c>
      <c r="K11" s="15"/>
      <c r="L11" s="16">
        <v>374</v>
      </c>
      <c r="M11" s="16">
        <v>170</v>
      </c>
      <c r="N11" s="17">
        <f t="shared" si="2"/>
        <v>0.6875</v>
      </c>
      <c r="O11" s="15"/>
      <c r="P11" s="16">
        <v>237</v>
      </c>
      <c r="Q11" s="16">
        <v>307</v>
      </c>
      <c r="R11" s="17">
        <f t="shared" si="3"/>
        <v>0.43566176470588236</v>
      </c>
      <c r="S11" s="15"/>
      <c r="T11" s="16">
        <v>494</v>
      </c>
      <c r="U11" s="16">
        <v>50</v>
      </c>
      <c r="V11" s="17">
        <f t="shared" si="4"/>
        <v>0.90808823529411764</v>
      </c>
      <c r="W11" s="15"/>
      <c r="X11" s="16">
        <v>373</v>
      </c>
      <c r="Y11" s="16">
        <v>171</v>
      </c>
      <c r="Z11" s="17">
        <f t="shared" si="5"/>
        <v>0.68566176470588236</v>
      </c>
      <c r="AA11" s="15"/>
      <c r="AB11" s="16">
        <v>311</v>
      </c>
      <c r="AC11" s="16">
        <v>233</v>
      </c>
      <c r="AD11" s="17">
        <f t="shared" si="6"/>
        <v>0.5716911764705882</v>
      </c>
    </row>
    <row r="12" spans="2:30" s="6" customFormat="1" ht="15.75" x14ac:dyDescent="0.25">
      <c r="B12" s="14" t="s">
        <v>11</v>
      </c>
      <c r="C12" s="15"/>
      <c r="D12" s="16">
        <v>414</v>
      </c>
      <c r="E12" s="16">
        <v>26</v>
      </c>
      <c r="F12" s="17">
        <f t="shared" si="0"/>
        <v>0.94090909090909092</v>
      </c>
      <c r="G12" s="15"/>
      <c r="H12" s="16">
        <v>349</v>
      </c>
      <c r="I12" s="16">
        <v>91</v>
      </c>
      <c r="J12" s="17">
        <f t="shared" si="1"/>
        <v>0.79318181818181821</v>
      </c>
      <c r="K12" s="15"/>
      <c r="L12" s="16">
        <v>280</v>
      </c>
      <c r="M12" s="16">
        <v>160</v>
      </c>
      <c r="N12" s="17">
        <f t="shared" si="2"/>
        <v>0.63636363636363635</v>
      </c>
      <c r="O12" s="15"/>
      <c r="P12" s="16">
        <v>154</v>
      </c>
      <c r="Q12" s="16">
        <v>286</v>
      </c>
      <c r="R12" s="17">
        <f t="shared" si="3"/>
        <v>0.35</v>
      </c>
      <c r="S12" s="15"/>
      <c r="T12" s="16">
        <v>404</v>
      </c>
      <c r="U12" s="16">
        <v>36</v>
      </c>
      <c r="V12" s="17">
        <f t="shared" si="4"/>
        <v>0.91818181818181821</v>
      </c>
      <c r="W12" s="15"/>
      <c r="X12" s="16">
        <v>278</v>
      </c>
      <c r="Y12" s="16">
        <v>162</v>
      </c>
      <c r="Z12" s="17">
        <f t="shared" si="5"/>
        <v>0.63181818181818183</v>
      </c>
      <c r="AA12" s="15"/>
      <c r="AB12" s="16">
        <v>228</v>
      </c>
      <c r="AC12" s="16">
        <v>212</v>
      </c>
      <c r="AD12" s="17">
        <f t="shared" si="6"/>
        <v>0.51818181818181819</v>
      </c>
    </row>
    <row r="13" spans="2:30" s="6" customFormat="1" ht="15.75" x14ac:dyDescent="0.25">
      <c r="B13" s="14" t="s">
        <v>12</v>
      </c>
      <c r="C13" s="15"/>
      <c r="D13" s="16">
        <v>438</v>
      </c>
      <c r="E13" s="16">
        <v>32</v>
      </c>
      <c r="F13" s="17">
        <f t="shared" si="0"/>
        <v>0.93191489361702129</v>
      </c>
      <c r="G13" s="15"/>
      <c r="H13" s="16">
        <v>385</v>
      </c>
      <c r="I13" s="16">
        <v>85</v>
      </c>
      <c r="J13" s="17">
        <f t="shared" si="1"/>
        <v>0.81914893617021278</v>
      </c>
      <c r="K13" s="15"/>
      <c r="L13" s="16">
        <v>309</v>
      </c>
      <c r="M13" s="16">
        <v>161</v>
      </c>
      <c r="N13" s="17">
        <f t="shared" si="2"/>
        <v>0.6574468085106383</v>
      </c>
      <c r="O13" s="15"/>
      <c r="P13" s="16">
        <v>151</v>
      </c>
      <c r="Q13" s="16">
        <v>319</v>
      </c>
      <c r="R13" s="17">
        <f t="shared" si="3"/>
        <v>0.32127659574468087</v>
      </c>
      <c r="S13" s="15"/>
      <c r="T13" s="16">
        <v>425</v>
      </c>
      <c r="U13" s="16">
        <v>45</v>
      </c>
      <c r="V13" s="17">
        <f t="shared" si="4"/>
        <v>0.9042553191489362</v>
      </c>
      <c r="W13" s="15"/>
      <c r="X13" s="16">
        <v>276</v>
      </c>
      <c r="Y13" s="16">
        <v>194</v>
      </c>
      <c r="Z13" s="17">
        <f t="shared" si="5"/>
        <v>0.58723404255319145</v>
      </c>
      <c r="AA13" s="15"/>
      <c r="AB13" s="16">
        <v>238</v>
      </c>
      <c r="AC13" s="16">
        <v>232</v>
      </c>
      <c r="AD13" s="17">
        <f t="shared" si="6"/>
        <v>0.50638297872340421</v>
      </c>
    </row>
    <row r="14" spans="2:30" s="6" customFormat="1" ht="15.75" x14ac:dyDescent="0.25">
      <c r="B14" s="14" t="s">
        <v>13</v>
      </c>
      <c r="C14" s="15"/>
      <c r="D14" s="16">
        <v>746</v>
      </c>
      <c r="E14" s="16">
        <v>35</v>
      </c>
      <c r="F14" s="17">
        <f t="shared" si="0"/>
        <v>0.95518565941101152</v>
      </c>
      <c r="G14" s="15"/>
      <c r="H14" s="16">
        <v>718</v>
      </c>
      <c r="I14" s="16">
        <v>63</v>
      </c>
      <c r="J14" s="17">
        <f t="shared" si="1"/>
        <v>0.91933418693982072</v>
      </c>
      <c r="K14" s="15"/>
      <c r="L14" s="16">
        <v>594</v>
      </c>
      <c r="M14" s="16">
        <v>187</v>
      </c>
      <c r="N14" s="17">
        <f t="shared" si="2"/>
        <v>0.76056338028169013</v>
      </c>
      <c r="O14" s="15"/>
      <c r="P14" s="16">
        <v>452</v>
      </c>
      <c r="Q14" s="16">
        <v>329</v>
      </c>
      <c r="R14" s="17">
        <f t="shared" si="3"/>
        <v>0.57874519846350836</v>
      </c>
      <c r="S14" s="15"/>
      <c r="T14" s="16">
        <v>723</v>
      </c>
      <c r="U14" s="16">
        <v>58</v>
      </c>
      <c r="V14" s="17">
        <f t="shared" si="4"/>
        <v>0.92573623559539053</v>
      </c>
      <c r="W14" s="15"/>
      <c r="X14" s="16">
        <v>629</v>
      </c>
      <c r="Y14" s="16">
        <v>152</v>
      </c>
      <c r="Z14" s="17">
        <f t="shared" si="5"/>
        <v>0.8053777208706786</v>
      </c>
      <c r="AA14" s="15"/>
      <c r="AB14" s="16">
        <v>579</v>
      </c>
      <c r="AC14" s="16">
        <v>202</v>
      </c>
      <c r="AD14" s="17">
        <f t="shared" si="6"/>
        <v>0.7413572343149808</v>
      </c>
    </row>
    <row r="15" spans="2:30" s="6" customFormat="1" ht="15.75" x14ac:dyDescent="0.25">
      <c r="B15" s="14" t="s">
        <v>14</v>
      </c>
      <c r="C15" s="15"/>
      <c r="D15" s="16">
        <v>1596</v>
      </c>
      <c r="E15" s="16">
        <v>165</v>
      </c>
      <c r="F15" s="17">
        <f t="shared" si="0"/>
        <v>0.90630323679727431</v>
      </c>
      <c r="G15" s="15"/>
      <c r="H15" s="16">
        <v>1455</v>
      </c>
      <c r="I15" s="16">
        <v>306</v>
      </c>
      <c r="J15" s="17">
        <f t="shared" si="1"/>
        <v>0.82623509369676318</v>
      </c>
      <c r="K15" s="15"/>
      <c r="L15" s="16">
        <v>1212</v>
      </c>
      <c r="M15" s="16">
        <v>549</v>
      </c>
      <c r="N15" s="17">
        <f t="shared" si="2"/>
        <v>0.68824531516183984</v>
      </c>
      <c r="O15" s="15"/>
      <c r="P15" s="16">
        <v>628</v>
      </c>
      <c r="Q15" s="16">
        <v>1133</v>
      </c>
      <c r="R15" s="17">
        <f t="shared" si="3"/>
        <v>0.35661555934128336</v>
      </c>
      <c r="S15" s="15"/>
      <c r="T15" s="16">
        <v>1476</v>
      </c>
      <c r="U15" s="16">
        <v>285</v>
      </c>
      <c r="V15" s="17">
        <f t="shared" si="4"/>
        <v>0.83816013628620101</v>
      </c>
      <c r="W15" s="15"/>
      <c r="X15" s="16">
        <v>1076</v>
      </c>
      <c r="Y15" s="16">
        <v>685</v>
      </c>
      <c r="Z15" s="17">
        <f t="shared" si="5"/>
        <v>0.61101646791595687</v>
      </c>
      <c r="AA15" s="15"/>
      <c r="AB15" s="16">
        <v>863</v>
      </c>
      <c r="AC15" s="16">
        <v>898</v>
      </c>
      <c r="AD15" s="17">
        <f t="shared" si="6"/>
        <v>0.49006246450880181</v>
      </c>
    </row>
    <row r="16" spans="2:30" s="6" customFormat="1" ht="15.75" x14ac:dyDescent="0.25">
      <c r="B16" s="14" t="s">
        <v>15</v>
      </c>
      <c r="C16" s="15"/>
      <c r="D16" s="16">
        <v>814</v>
      </c>
      <c r="E16" s="16">
        <v>67</v>
      </c>
      <c r="F16" s="17">
        <f t="shared" si="0"/>
        <v>0.92395005675368902</v>
      </c>
      <c r="G16" s="15"/>
      <c r="H16" s="16">
        <v>776</v>
      </c>
      <c r="I16" s="16">
        <v>105</v>
      </c>
      <c r="J16" s="17">
        <f t="shared" si="1"/>
        <v>0.88081725312145287</v>
      </c>
      <c r="K16" s="15"/>
      <c r="L16" s="16">
        <v>619</v>
      </c>
      <c r="M16" s="16">
        <v>262</v>
      </c>
      <c r="N16" s="17">
        <f t="shared" si="2"/>
        <v>0.70261066969353003</v>
      </c>
      <c r="O16" s="15"/>
      <c r="P16" s="16">
        <v>325</v>
      </c>
      <c r="Q16" s="16">
        <v>556</v>
      </c>
      <c r="R16" s="17">
        <f t="shared" si="3"/>
        <v>0.3688989784335982</v>
      </c>
      <c r="S16" s="15"/>
      <c r="T16" s="16">
        <v>800</v>
      </c>
      <c r="U16" s="16">
        <v>81</v>
      </c>
      <c r="V16" s="17">
        <f t="shared" si="4"/>
        <v>0.90805902383654935</v>
      </c>
      <c r="W16" s="15"/>
      <c r="X16" s="16">
        <v>563</v>
      </c>
      <c r="Y16" s="16">
        <v>318</v>
      </c>
      <c r="Z16" s="17">
        <f t="shared" si="5"/>
        <v>0.63904653802497158</v>
      </c>
      <c r="AA16" s="15"/>
      <c r="AB16" s="16">
        <v>471</v>
      </c>
      <c r="AC16" s="16">
        <v>410</v>
      </c>
      <c r="AD16" s="17">
        <f t="shared" si="6"/>
        <v>0.5346197502837684</v>
      </c>
    </row>
    <row r="17" spans="2:30" s="6" customFormat="1" ht="15.75" x14ac:dyDescent="0.25">
      <c r="B17" s="14" t="s">
        <v>16</v>
      </c>
      <c r="C17" s="15"/>
      <c r="D17" s="16">
        <v>523</v>
      </c>
      <c r="E17" s="16">
        <v>36</v>
      </c>
      <c r="F17" s="17">
        <f t="shared" si="0"/>
        <v>0.93559928443649376</v>
      </c>
      <c r="G17" s="15"/>
      <c r="H17" s="16">
        <v>489</v>
      </c>
      <c r="I17" s="16">
        <v>70</v>
      </c>
      <c r="J17" s="17">
        <f t="shared" si="1"/>
        <v>0.87477638640429334</v>
      </c>
      <c r="K17" s="15"/>
      <c r="L17" s="16">
        <v>373</v>
      </c>
      <c r="M17" s="16">
        <v>186</v>
      </c>
      <c r="N17" s="17">
        <f t="shared" si="2"/>
        <v>0.66726296958855102</v>
      </c>
      <c r="O17" s="15"/>
      <c r="P17" s="16">
        <v>232</v>
      </c>
      <c r="Q17" s="16">
        <v>327</v>
      </c>
      <c r="R17" s="17">
        <f t="shared" si="3"/>
        <v>0.41502683363148479</v>
      </c>
      <c r="S17" s="15"/>
      <c r="T17" s="16">
        <v>517</v>
      </c>
      <c r="U17" s="16">
        <v>42</v>
      </c>
      <c r="V17" s="17">
        <f t="shared" si="4"/>
        <v>0.92486583184257598</v>
      </c>
      <c r="W17" s="15"/>
      <c r="X17" s="16">
        <v>393</v>
      </c>
      <c r="Y17" s="16">
        <v>166</v>
      </c>
      <c r="Z17" s="17">
        <f t="shared" si="5"/>
        <v>0.70304114490161007</v>
      </c>
      <c r="AA17" s="15"/>
      <c r="AB17" s="16">
        <v>312</v>
      </c>
      <c r="AC17" s="16">
        <v>247</v>
      </c>
      <c r="AD17" s="17">
        <f t="shared" si="6"/>
        <v>0.55813953488372092</v>
      </c>
    </row>
    <row r="18" spans="2:30" s="6" customFormat="1" ht="15.75" x14ac:dyDescent="0.25">
      <c r="B18" s="14" t="s">
        <v>17</v>
      </c>
      <c r="C18" s="15"/>
      <c r="D18" s="16">
        <v>600</v>
      </c>
      <c r="E18" s="16">
        <v>40</v>
      </c>
      <c r="F18" s="17">
        <f t="shared" si="0"/>
        <v>0.9375</v>
      </c>
      <c r="G18" s="15"/>
      <c r="H18" s="16">
        <v>541</v>
      </c>
      <c r="I18" s="16">
        <v>99</v>
      </c>
      <c r="J18" s="17">
        <f t="shared" si="1"/>
        <v>0.84531250000000002</v>
      </c>
      <c r="K18" s="15"/>
      <c r="L18" s="16">
        <v>464</v>
      </c>
      <c r="M18" s="16">
        <v>176</v>
      </c>
      <c r="N18" s="17">
        <f t="shared" si="2"/>
        <v>0.72499999999999998</v>
      </c>
      <c r="O18" s="15"/>
      <c r="P18" s="16">
        <v>250</v>
      </c>
      <c r="Q18" s="16">
        <v>390</v>
      </c>
      <c r="R18" s="17">
        <f t="shared" si="3"/>
        <v>0.390625</v>
      </c>
      <c r="S18" s="15"/>
      <c r="T18" s="16">
        <v>576</v>
      </c>
      <c r="U18" s="16">
        <v>64</v>
      </c>
      <c r="V18" s="17">
        <f t="shared" si="4"/>
        <v>0.9</v>
      </c>
      <c r="W18" s="15"/>
      <c r="X18" s="16">
        <v>407</v>
      </c>
      <c r="Y18" s="16">
        <v>233</v>
      </c>
      <c r="Z18" s="17">
        <f t="shared" si="5"/>
        <v>0.63593750000000004</v>
      </c>
      <c r="AA18" s="15"/>
      <c r="AB18" s="16">
        <v>351</v>
      </c>
      <c r="AC18" s="16">
        <v>289</v>
      </c>
      <c r="AD18" s="17">
        <f t="shared" si="6"/>
        <v>0.54843750000000002</v>
      </c>
    </row>
    <row r="19" spans="2:30" s="6" customFormat="1" ht="15.75" x14ac:dyDescent="0.25">
      <c r="B19" s="14" t="s">
        <v>18</v>
      </c>
      <c r="C19" s="15"/>
      <c r="D19" s="16">
        <v>1216</v>
      </c>
      <c r="E19" s="16">
        <v>92</v>
      </c>
      <c r="F19" s="17">
        <f t="shared" si="0"/>
        <v>0.92966360856269115</v>
      </c>
      <c r="G19" s="15"/>
      <c r="H19" s="16">
        <v>1100</v>
      </c>
      <c r="I19" s="16">
        <v>208</v>
      </c>
      <c r="J19" s="17">
        <f t="shared" si="1"/>
        <v>0.84097859327217128</v>
      </c>
      <c r="K19" s="15"/>
      <c r="L19" s="16">
        <v>900</v>
      </c>
      <c r="M19" s="16">
        <v>408</v>
      </c>
      <c r="N19" s="17">
        <f t="shared" si="2"/>
        <v>0.68807339449541283</v>
      </c>
      <c r="O19" s="15"/>
      <c r="P19" s="16">
        <v>491</v>
      </c>
      <c r="Q19" s="16">
        <v>817</v>
      </c>
      <c r="R19" s="17">
        <f t="shared" si="3"/>
        <v>0.37538226299694188</v>
      </c>
      <c r="S19" s="15"/>
      <c r="T19" s="16">
        <v>1220</v>
      </c>
      <c r="U19" s="16">
        <v>88</v>
      </c>
      <c r="V19" s="17">
        <f t="shared" si="4"/>
        <v>0.93272171253822633</v>
      </c>
      <c r="W19" s="15"/>
      <c r="X19" s="16">
        <v>858</v>
      </c>
      <c r="Y19" s="16">
        <v>450</v>
      </c>
      <c r="Z19" s="17">
        <f t="shared" si="5"/>
        <v>0.65596330275229353</v>
      </c>
      <c r="AA19" s="15"/>
      <c r="AB19" s="16">
        <v>673</v>
      </c>
      <c r="AC19" s="16">
        <v>635</v>
      </c>
      <c r="AD19" s="17">
        <f t="shared" si="6"/>
        <v>0.51452599388379205</v>
      </c>
    </row>
    <row r="20" spans="2:30" s="6" customFormat="1" ht="15.75" x14ac:dyDescent="0.25">
      <c r="B20" s="14" t="s">
        <v>19</v>
      </c>
      <c r="C20" s="15"/>
      <c r="D20" s="16">
        <v>577</v>
      </c>
      <c r="E20" s="16">
        <v>79</v>
      </c>
      <c r="F20" s="17">
        <f t="shared" si="0"/>
        <v>0.87957317073170727</v>
      </c>
      <c r="G20" s="15"/>
      <c r="H20" s="16">
        <v>545</v>
      </c>
      <c r="I20" s="16">
        <v>111</v>
      </c>
      <c r="J20" s="17">
        <f t="shared" si="1"/>
        <v>0.83079268292682928</v>
      </c>
      <c r="K20" s="15"/>
      <c r="L20" s="16">
        <v>445</v>
      </c>
      <c r="M20" s="16">
        <v>211</v>
      </c>
      <c r="N20" s="17">
        <f t="shared" si="2"/>
        <v>0.67835365853658536</v>
      </c>
      <c r="O20" s="15"/>
      <c r="P20" s="16">
        <v>179</v>
      </c>
      <c r="Q20" s="16">
        <v>477</v>
      </c>
      <c r="R20" s="17">
        <f t="shared" si="3"/>
        <v>0.27286585365853661</v>
      </c>
      <c r="S20" s="15"/>
      <c r="T20" s="16">
        <v>561</v>
      </c>
      <c r="U20" s="16">
        <v>95</v>
      </c>
      <c r="V20" s="17">
        <f t="shared" si="4"/>
        <v>0.85518292682926833</v>
      </c>
      <c r="W20" s="15"/>
      <c r="X20" s="16">
        <v>420</v>
      </c>
      <c r="Y20" s="16">
        <v>236</v>
      </c>
      <c r="Z20" s="17">
        <f t="shared" si="5"/>
        <v>0.6402439024390244</v>
      </c>
      <c r="AA20" s="15"/>
      <c r="AB20" s="16">
        <v>288</v>
      </c>
      <c r="AC20" s="16">
        <v>368</v>
      </c>
      <c r="AD20" s="17">
        <f t="shared" si="6"/>
        <v>0.43902439024390244</v>
      </c>
    </row>
    <row r="21" spans="2:30" s="6" customFormat="1" ht="15.75" x14ac:dyDescent="0.25">
      <c r="B21" s="14" t="s">
        <v>20</v>
      </c>
      <c r="C21" s="15"/>
      <c r="D21" s="16">
        <v>443</v>
      </c>
      <c r="E21" s="16">
        <v>53</v>
      </c>
      <c r="F21" s="17">
        <f t="shared" si="0"/>
        <v>0.89314516129032262</v>
      </c>
      <c r="G21" s="15"/>
      <c r="H21" s="16">
        <v>400</v>
      </c>
      <c r="I21" s="16">
        <v>96</v>
      </c>
      <c r="J21" s="17">
        <f t="shared" si="1"/>
        <v>0.80645161290322576</v>
      </c>
      <c r="K21" s="15"/>
      <c r="L21" s="16">
        <v>339</v>
      </c>
      <c r="M21" s="16">
        <v>157</v>
      </c>
      <c r="N21" s="17">
        <f t="shared" si="2"/>
        <v>0.68346774193548387</v>
      </c>
      <c r="O21" s="15"/>
      <c r="P21" s="16">
        <v>170</v>
      </c>
      <c r="Q21" s="16">
        <v>326</v>
      </c>
      <c r="R21" s="17">
        <f t="shared" si="3"/>
        <v>0.34274193548387094</v>
      </c>
      <c r="S21" s="15"/>
      <c r="T21" s="16">
        <v>444</v>
      </c>
      <c r="U21" s="16">
        <v>52</v>
      </c>
      <c r="V21" s="17">
        <f t="shared" si="4"/>
        <v>0.89516129032258063</v>
      </c>
      <c r="W21" s="15"/>
      <c r="X21" s="16">
        <v>318</v>
      </c>
      <c r="Y21" s="16">
        <v>178</v>
      </c>
      <c r="Z21" s="17">
        <f t="shared" si="5"/>
        <v>0.6411290322580645</v>
      </c>
      <c r="AA21" s="15"/>
      <c r="AB21" s="16">
        <v>253</v>
      </c>
      <c r="AC21" s="16">
        <v>243</v>
      </c>
      <c r="AD21" s="17">
        <f t="shared" si="6"/>
        <v>0.51008064516129037</v>
      </c>
    </row>
    <row r="22" spans="2:30" s="6" customFormat="1" ht="15.75" x14ac:dyDescent="0.25">
      <c r="B22" s="14" t="s">
        <v>21</v>
      </c>
      <c r="C22" s="15"/>
      <c r="D22" s="16">
        <v>442</v>
      </c>
      <c r="E22" s="16">
        <v>52</v>
      </c>
      <c r="F22" s="17">
        <f t="shared" si="0"/>
        <v>0.89473684210526316</v>
      </c>
      <c r="G22" s="15"/>
      <c r="H22" s="16">
        <v>412</v>
      </c>
      <c r="I22" s="16">
        <v>82</v>
      </c>
      <c r="J22" s="17">
        <f t="shared" si="1"/>
        <v>0.83400809716599189</v>
      </c>
      <c r="K22" s="15"/>
      <c r="L22" s="16">
        <v>345</v>
      </c>
      <c r="M22" s="16">
        <v>149</v>
      </c>
      <c r="N22" s="17">
        <f t="shared" si="2"/>
        <v>0.69838056680161942</v>
      </c>
      <c r="O22" s="15"/>
      <c r="P22" s="16">
        <v>147</v>
      </c>
      <c r="Q22" s="16">
        <v>347</v>
      </c>
      <c r="R22" s="17">
        <f t="shared" si="3"/>
        <v>0.29757085020242913</v>
      </c>
      <c r="S22" s="15"/>
      <c r="T22" s="16">
        <v>410</v>
      </c>
      <c r="U22" s="16">
        <v>84</v>
      </c>
      <c r="V22" s="17">
        <f t="shared" si="4"/>
        <v>0.82995951417004044</v>
      </c>
      <c r="W22" s="15"/>
      <c r="X22" s="16">
        <v>305</v>
      </c>
      <c r="Y22" s="16">
        <v>189</v>
      </c>
      <c r="Z22" s="17">
        <f t="shared" si="5"/>
        <v>0.61740890688259109</v>
      </c>
      <c r="AA22" s="15"/>
      <c r="AB22" s="16">
        <v>254</v>
      </c>
      <c r="AC22" s="16">
        <v>240</v>
      </c>
      <c r="AD22" s="17">
        <f t="shared" si="6"/>
        <v>0.51417004048582993</v>
      </c>
    </row>
    <row r="23" spans="2:30" s="6" customFormat="1" ht="15.75" x14ac:dyDescent="0.25">
      <c r="B23" s="14" t="s">
        <v>22</v>
      </c>
      <c r="C23" s="15"/>
      <c r="D23" s="16">
        <v>505</v>
      </c>
      <c r="E23" s="16">
        <v>65</v>
      </c>
      <c r="F23" s="17">
        <f t="shared" si="0"/>
        <v>0.88596491228070173</v>
      </c>
      <c r="G23" s="15"/>
      <c r="H23" s="16">
        <v>473</v>
      </c>
      <c r="I23" s="16">
        <v>97</v>
      </c>
      <c r="J23" s="17">
        <f t="shared" si="1"/>
        <v>0.8298245614035088</v>
      </c>
      <c r="K23" s="15"/>
      <c r="L23" s="16">
        <v>410</v>
      </c>
      <c r="M23" s="16">
        <v>160</v>
      </c>
      <c r="N23" s="17">
        <f t="shared" si="2"/>
        <v>0.7192982456140351</v>
      </c>
      <c r="O23" s="15"/>
      <c r="P23" s="16">
        <v>163</v>
      </c>
      <c r="Q23" s="16">
        <v>407</v>
      </c>
      <c r="R23" s="17">
        <f t="shared" si="3"/>
        <v>0.28596491228070176</v>
      </c>
      <c r="S23" s="15"/>
      <c r="T23" s="16">
        <v>503</v>
      </c>
      <c r="U23" s="16">
        <v>67</v>
      </c>
      <c r="V23" s="17">
        <f t="shared" si="4"/>
        <v>0.88245614035087716</v>
      </c>
      <c r="W23" s="15"/>
      <c r="X23" s="16">
        <v>364</v>
      </c>
      <c r="Y23" s="16">
        <v>206</v>
      </c>
      <c r="Z23" s="17">
        <f t="shared" si="5"/>
        <v>0.63859649122807016</v>
      </c>
      <c r="AA23" s="15"/>
      <c r="AB23" s="16">
        <v>253</v>
      </c>
      <c r="AC23" s="16">
        <v>317</v>
      </c>
      <c r="AD23" s="17">
        <f t="shared" si="6"/>
        <v>0.44385964912280701</v>
      </c>
    </row>
    <row r="24" spans="2:30" s="6" customFormat="1" ht="15.75" x14ac:dyDescent="0.25">
      <c r="B24" s="14" t="s">
        <v>23</v>
      </c>
      <c r="C24" s="15"/>
      <c r="D24" s="16">
        <v>839</v>
      </c>
      <c r="E24" s="16">
        <v>126</v>
      </c>
      <c r="F24" s="17">
        <f t="shared" si="0"/>
        <v>0.86943005181347155</v>
      </c>
      <c r="G24" s="15"/>
      <c r="H24" s="16">
        <v>854</v>
      </c>
      <c r="I24" s="16">
        <v>111</v>
      </c>
      <c r="J24" s="17">
        <f t="shared" si="1"/>
        <v>0.8849740932642487</v>
      </c>
      <c r="K24" s="15"/>
      <c r="L24" s="16">
        <v>645</v>
      </c>
      <c r="M24" s="16">
        <v>320</v>
      </c>
      <c r="N24" s="17">
        <f t="shared" si="2"/>
        <v>0.66839378238341973</v>
      </c>
      <c r="O24" s="15"/>
      <c r="P24" s="16">
        <v>299</v>
      </c>
      <c r="Q24" s="16">
        <v>666</v>
      </c>
      <c r="R24" s="17">
        <f t="shared" si="3"/>
        <v>0.30984455958549223</v>
      </c>
      <c r="S24" s="15"/>
      <c r="T24" s="16">
        <v>853</v>
      </c>
      <c r="U24" s="16">
        <v>112</v>
      </c>
      <c r="V24" s="17">
        <f t="shared" si="4"/>
        <v>0.88393782383419695</v>
      </c>
      <c r="W24" s="15"/>
      <c r="X24" s="16">
        <v>576</v>
      </c>
      <c r="Y24" s="16">
        <v>389</v>
      </c>
      <c r="Z24" s="17">
        <f t="shared" si="5"/>
        <v>0.5968911917098445</v>
      </c>
      <c r="AA24" s="15"/>
      <c r="AB24" s="16">
        <v>469</v>
      </c>
      <c r="AC24" s="16">
        <v>496</v>
      </c>
      <c r="AD24" s="17">
        <f t="shared" si="6"/>
        <v>0.48601036269430054</v>
      </c>
    </row>
    <row r="25" spans="2:30" s="6" customFormat="1" ht="15.75" x14ac:dyDescent="0.25">
      <c r="B25" s="14" t="s">
        <v>24</v>
      </c>
      <c r="C25" s="15"/>
      <c r="D25" s="16">
        <v>375</v>
      </c>
      <c r="E25" s="16">
        <v>31</v>
      </c>
      <c r="F25" s="17">
        <f t="shared" si="0"/>
        <v>0.92364532019704437</v>
      </c>
      <c r="G25" s="15"/>
      <c r="H25" s="16">
        <v>329</v>
      </c>
      <c r="I25" s="16">
        <v>77</v>
      </c>
      <c r="J25" s="17">
        <f t="shared" si="1"/>
        <v>0.81034482758620685</v>
      </c>
      <c r="K25" s="15"/>
      <c r="L25" s="16">
        <v>286</v>
      </c>
      <c r="M25" s="16">
        <v>120</v>
      </c>
      <c r="N25" s="17">
        <f t="shared" si="2"/>
        <v>0.70443349753694584</v>
      </c>
      <c r="O25" s="15"/>
      <c r="P25" s="16">
        <v>129</v>
      </c>
      <c r="Q25" s="16">
        <v>277</v>
      </c>
      <c r="R25" s="17">
        <f t="shared" si="3"/>
        <v>0.31773399014778325</v>
      </c>
      <c r="S25" s="15"/>
      <c r="T25" s="16">
        <v>361</v>
      </c>
      <c r="U25" s="16">
        <v>45</v>
      </c>
      <c r="V25" s="17">
        <f t="shared" si="4"/>
        <v>0.88916256157635465</v>
      </c>
      <c r="W25" s="15"/>
      <c r="X25" s="16">
        <v>271</v>
      </c>
      <c r="Y25" s="16">
        <v>135</v>
      </c>
      <c r="Z25" s="17">
        <f t="shared" si="5"/>
        <v>0.66748768472906406</v>
      </c>
      <c r="AA25" s="15"/>
      <c r="AB25" s="16">
        <v>200</v>
      </c>
      <c r="AC25" s="16">
        <v>206</v>
      </c>
      <c r="AD25" s="17">
        <f t="shared" si="6"/>
        <v>0.49261083743842365</v>
      </c>
    </row>
    <row r="26" spans="2:30" s="6" customFormat="1" ht="15.75" x14ac:dyDescent="0.25">
      <c r="B26" s="14" t="s">
        <v>25</v>
      </c>
      <c r="C26" s="15"/>
      <c r="D26" s="16">
        <v>477</v>
      </c>
      <c r="E26" s="16">
        <v>39</v>
      </c>
      <c r="F26" s="17">
        <f t="shared" si="0"/>
        <v>0.92441860465116277</v>
      </c>
      <c r="G26" s="15"/>
      <c r="H26" s="16">
        <v>433</v>
      </c>
      <c r="I26" s="16">
        <v>83</v>
      </c>
      <c r="J26" s="17">
        <f t="shared" si="1"/>
        <v>0.83914728682170547</v>
      </c>
      <c r="K26" s="15"/>
      <c r="L26" s="16">
        <v>337</v>
      </c>
      <c r="M26" s="16">
        <v>179</v>
      </c>
      <c r="N26" s="17">
        <f t="shared" si="2"/>
        <v>0.6531007751937985</v>
      </c>
      <c r="O26" s="15"/>
      <c r="P26" s="16">
        <v>194</v>
      </c>
      <c r="Q26" s="16">
        <v>322</v>
      </c>
      <c r="R26" s="17">
        <f t="shared" si="3"/>
        <v>0.37596899224806202</v>
      </c>
      <c r="S26" s="15"/>
      <c r="T26" s="16">
        <v>473</v>
      </c>
      <c r="U26" s="16">
        <v>43</v>
      </c>
      <c r="V26" s="17">
        <f t="shared" si="4"/>
        <v>0.91666666666666663</v>
      </c>
      <c r="W26" s="15"/>
      <c r="X26" s="16">
        <v>330</v>
      </c>
      <c r="Y26" s="16">
        <v>186</v>
      </c>
      <c r="Z26" s="17">
        <f t="shared" si="5"/>
        <v>0.63953488372093026</v>
      </c>
      <c r="AA26" s="15"/>
      <c r="AB26" s="16">
        <v>272</v>
      </c>
      <c r="AC26" s="16">
        <v>244</v>
      </c>
      <c r="AD26" s="17">
        <f t="shared" si="6"/>
        <v>0.52713178294573648</v>
      </c>
    </row>
    <row r="27" spans="2:30" s="6" customFormat="1" ht="15.75" x14ac:dyDescent="0.25">
      <c r="B27" s="14" t="s">
        <v>26</v>
      </c>
      <c r="C27" s="15"/>
      <c r="D27" s="16">
        <v>732</v>
      </c>
      <c r="E27" s="16">
        <v>69</v>
      </c>
      <c r="F27" s="17">
        <f t="shared" si="0"/>
        <v>0.91385767790262173</v>
      </c>
      <c r="G27" s="15"/>
      <c r="H27" s="16">
        <v>667</v>
      </c>
      <c r="I27" s="16">
        <v>134</v>
      </c>
      <c r="J27" s="17">
        <f t="shared" si="1"/>
        <v>0.83270911360799005</v>
      </c>
      <c r="K27" s="15"/>
      <c r="L27" s="16">
        <v>528</v>
      </c>
      <c r="M27" s="16">
        <v>273</v>
      </c>
      <c r="N27" s="17">
        <f t="shared" si="2"/>
        <v>0.65917602996254676</v>
      </c>
      <c r="O27" s="15"/>
      <c r="P27" s="16">
        <v>270</v>
      </c>
      <c r="Q27" s="16">
        <v>531</v>
      </c>
      <c r="R27" s="17">
        <f t="shared" si="3"/>
        <v>0.33707865168539325</v>
      </c>
      <c r="S27" s="15"/>
      <c r="T27" s="16">
        <v>738</v>
      </c>
      <c r="U27" s="16">
        <v>63</v>
      </c>
      <c r="V27" s="17">
        <f t="shared" si="4"/>
        <v>0.9213483146067416</v>
      </c>
      <c r="W27" s="15"/>
      <c r="X27" s="16">
        <v>525</v>
      </c>
      <c r="Y27" s="16">
        <v>276</v>
      </c>
      <c r="Z27" s="17">
        <f t="shared" si="5"/>
        <v>0.65543071161048694</v>
      </c>
      <c r="AA27" s="15"/>
      <c r="AB27" s="16">
        <v>408</v>
      </c>
      <c r="AC27" s="16">
        <v>393</v>
      </c>
      <c r="AD27" s="17">
        <f t="shared" si="6"/>
        <v>0.50936329588014984</v>
      </c>
    </row>
    <row r="28" spans="2:30" s="6" customFormat="1" ht="15.75" x14ac:dyDescent="0.25">
      <c r="B28" s="14" t="s">
        <v>27</v>
      </c>
      <c r="C28" s="15"/>
      <c r="D28" s="16">
        <v>812</v>
      </c>
      <c r="E28" s="16">
        <v>102</v>
      </c>
      <c r="F28" s="17">
        <f t="shared" si="0"/>
        <v>0.88840262582056895</v>
      </c>
      <c r="G28" s="15"/>
      <c r="H28" s="16">
        <v>753</v>
      </c>
      <c r="I28" s="16">
        <v>161</v>
      </c>
      <c r="J28" s="17">
        <f t="shared" si="1"/>
        <v>0.82385120350109409</v>
      </c>
      <c r="K28" s="15"/>
      <c r="L28" s="16">
        <v>608</v>
      </c>
      <c r="M28" s="16">
        <v>306</v>
      </c>
      <c r="N28" s="17">
        <f t="shared" si="2"/>
        <v>0.66520787746170673</v>
      </c>
      <c r="O28" s="15"/>
      <c r="P28" s="16">
        <v>302</v>
      </c>
      <c r="Q28" s="16">
        <v>612</v>
      </c>
      <c r="R28" s="17">
        <f t="shared" si="3"/>
        <v>0.33041575492341357</v>
      </c>
      <c r="S28" s="15"/>
      <c r="T28" s="16">
        <v>823</v>
      </c>
      <c r="U28" s="16">
        <v>91</v>
      </c>
      <c r="V28" s="17">
        <f t="shared" si="4"/>
        <v>0.90043763676148791</v>
      </c>
      <c r="W28" s="15"/>
      <c r="X28" s="16">
        <v>553</v>
      </c>
      <c r="Y28" s="16">
        <v>361</v>
      </c>
      <c r="Z28" s="17">
        <f t="shared" si="5"/>
        <v>0.60503282275711157</v>
      </c>
      <c r="AA28" s="15"/>
      <c r="AB28" s="16">
        <v>439</v>
      </c>
      <c r="AC28" s="16">
        <v>475</v>
      </c>
      <c r="AD28" s="17">
        <f t="shared" si="6"/>
        <v>0.4803063457330416</v>
      </c>
    </row>
    <row r="29" spans="2:30" s="6" customFormat="1" ht="15.75" x14ac:dyDescent="0.25">
      <c r="B29" s="14" t="s">
        <v>28</v>
      </c>
      <c r="C29" s="15"/>
      <c r="D29" s="16">
        <v>558</v>
      </c>
      <c r="E29" s="16">
        <v>54</v>
      </c>
      <c r="F29" s="17">
        <f t="shared" si="0"/>
        <v>0.91176470588235292</v>
      </c>
      <c r="G29" s="15"/>
      <c r="H29" s="16">
        <v>501</v>
      </c>
      <c r="I29" s="16">
        <v>111</v>
      </c>
      <c r="J29" s="17">
        <f t="shared" si="1"/>
        <v>0.81862745098039214</v>
      </c>
      <c r="K29" s="15"/>
      <c r="L29" s="16">
        <v>424</v>
      </c>
      <c r="M29" s="16">
        <v>188</v>
      </c>
      <c r="N29" s="17">
        <f t="shared" si="2"/>
        <v>0.69281045751633985</v>
      </c>
      <c r="O29" s="15"/>
      <c r="P29" s="16">
        <v>231</v>
      </c>
      <c r="Q29" s="16">
        <v>381</v>
      </c>
      <c r="R29" s="17">
        <f t="shared" si="3"/>
        <v>0.37745098039215685</v>
      </c>
      <c r="S29" s="15"/>
      <c r="T29" s="16">
        <v>554</v>
      </c>
      <c r="U29" s="16">
        <v>58</v>
      </c>
      <c r="V29" s="17">
        <f t="shared" si="4"/>
        <v>0.90522875816993464</v>
      </c>
      <c r="W29" s="15"/>
      <c r="X29" s="16">
        <v>417</v>
      </c>
      <c r="Y29" s="16">
        <v>195</v>
      </c>
      <c r="Z29" s="17">
        <f t="shared" si="5"/>
        <v>0.68137254901960786</v>
      </c>
      <c r="AA29" s="15"/>
      <c r="AB29" s="16">
        <v>311</v>
      </c>
      <c r="AC29" s="16">
        <v>301</v>
      </c>
      <c r="AD29" s="17">
        <f t="shared" si="6"/>
        <v>0.50816993464052285</v>
      </c>
    </row>
    <row r="30" spans="2:30" s="6" customFormat="1" ht="15.75" x14ac:dyDescent="0.25">
      <c r="B30" s="14" t="s">
        <v>29</v>
      </c>
      <c r="C30" s="15"/>
      <c r="D30" s="16">
        <v>652</v>
      </c>
      <c r="E30" s="16">
        <v>98</v>
      </c>
      <c r="F30" s="17">
        <f t="shared" si="0"/>
        <v>0.86933333333333329</v>
      </c>
      <c r="G30" s="15"/>
      <c r="H30" s="16">
        <v>645</v>
      </c>
      <c r="I30" s="16">
        <v>105</v>
      </c>
      <c r="J30" s="17">
        <f t="shared" si="1"/>
        <v>0.86</v>
      </c>
      <c r="K30" s="15"/>
      <c r="L30" s="16">
        <v>532</v>
      </c>
      <c r="M30" s="16">
        <v>218</v>
      </c>
      <c r="N30" s="17">
        <f t="shared" si="2"/>
        <v>0.70933333333333337</v>
      </c>
      <c r="O30" s="15"/>
      <c r="P30" s="16">
        <v>196</v>
      </c>
      <c r="Q30" s="16">
        <v>554</v>
      </c>
      <c r="R30" s="17">
        <f t="shared" si="3"/>
        <v>0.26133333333333331</v>
      </c>
      <c r="S30" s="15"/>
      <c r="T30" s="16">
        <v>666</v>
      </c>
      <c r="U30" s="16">
        <v>84</v>
      </c>
      <c r="V30" s="17">
        <f t="shared" si="4"/>
        <v>0.88800000000000001</v>
      </c>
      <c r="W30" s="15"/>
      <c r="X30" s="16">
        <v>446</v>
      </c>
      <c r="Y30" s="16">
        <v>304</v>
      </c>
      <c r="Z30" s="17">
        <f t="shared" si="5"/>
        <v>0.59466666666666668</v>
      </c>
      <c r="AA30" s="15"/>
      <c r="AB30" s="16">
        <v>367</v>
      </c>
      <c r="AC30" s="16">
        <v>383</v>
      </c>
      <c r="AD30" s="17">
        <f t="shared" si="6"/>
        <v>0.48933333333333334</v>
      </c>
    </row>
    <row r="31" spans="2:30" s="6" customFormat="1" ht="15.75" x14ac:dyDescent="0.25">
      <c r="B31" s="14" t="s">
        <v>30</v>
      </c>
      <c r="C31" s="15"/>
      <c r="D31" s="16">
        <v>531</v>
      </c>
      <c r="E31" s="16">
        <v>61</v>
      </c>
      <c r="F31" s="17">
        <f t="shared" si="0"/>
        <v>0.89695945945945943</v>
      </c>
      <c r="G31" s="15"/>
      <c r="H31" s="16">
        <v>470</v>
      </c>
      <c r="I31" s="16">
        <v>122</v>
      </c>
      <c r="J31" s="17">
        <f t="shared" si="1"/>
        <v>0.79391891891891897</v>
      </c>
      <c r="K31" s="15"/>
      <c r="L31" s="16">
        <v>387</v>
      </c>
      <c r="M31" s="16">
        <v>205</v>
      </c>
      <c r="N31" s="17">
        <f t="shared" si="2"/>
        <v>0.65371621621621623</v>
      </c>
      <c r="O31" s="15"/>
      <c r="P31" s="16">
        <v>178</v>
      </c>
      <c r="Q31" s="16">
        <v>414</v>
      </c>
      <c r="R31" s="17">
        <f t="shared" si="3"/>
        <v>0.30067567567567566</v>
      </c>
      <c r="S31" s="15"/>
      <c r="T31" s="16">
        <v>535</v>
      </c>
      <c r="U31" s="16">
        <v>57</v>
      </c>
      <c r="V31" s="17">
        <f t="shared" si="4"/>
        <v>0.90371621621621623</v>
      </c>
      <c r="W31" s="15"/>
      <c r="X31" s="16">
        <v>357</v>
      </c>
      <c r="Y31" s="16">
        <v>235</v>
      </c>
      <c r="Z31" s="17">
        <f t="shared" si="5"/>
        <v>0.60304054054054057</v>
      </c>
      <c r="AA31" s="15"/>
      <c r="AB31" s="16">
        <v>280</v>
      </c>
      <c r="AC31" s="16">
        <v>312</v>
      </c>
      <c r="AD31" s="17">
        <f t="shared" si="6"/>
        <v>0.47297297297297297</v>
      </c>
    </row>
    <row r="32" spans="2:30" s="6" customFormat="1" ht="15.75" x14ac:dyDescent="0.25">
      <c r="B32" s="14" t="s">
        <v>31</v>
      </c>
      <c r="C32" s="15"/>
      <c r="D32" s="16">
        <v>809</v>
      </c>
      <c r="E32" s="16">
        <v>86</v>
      </c>
      <c r="F32" s="17">
        <f t="shared" si="0"/>
        <v>0.90391061452513966</v>
      </c>
      <c r="G32" s="15"/>
      <c r="H32" s="16">
        <v>731</v>
      </c>
      <c r="I32" s="16">
        <v>164</v>
      </c>
      <c r="J32" s="17">
        <f t="shared" si="1"/>
        <v>0.81675977653631282</v>
      </c>
      <c r="K32" s="15"/>
      <c r="L32" s="16">
        <v>582</v>
      </c>
      <c r="M32" s="16">
        <v>313</v>
      </c>
      <c r="N32" s="17">
        <f t="shared" si="2"/>
        <v>0.65027932960893853</v>
      </c>
      <c r="O32" s="15"/>
      <c r="P32" s="16">
        <v>296</v>
      </c>
      <c r="Q32" s="16">
        <v>599</v>
      </c>
      <c r="R32" s="17">
        <f t="shared" si="3"/>
        <v>0.33072625698324021</v>
      </c>
      <c r="S32" s="15"/>
      <c r="T32" s="16">
        <v>817</v>
      </c>
      <c r="U32" s="16">
        <v>78</v>
      </c>
      <c r="V32" s="17">
        <f t="shared" si="4"/>
        <v>0.91284916201117317</v>
      </c>
      <c r="W32" s="15"/>
      <c r="X32" s="16">
        <v>549</v>
      </c>
      <c r="Y32" s="16">
        <v>346</v>
      </c>
      <c r="Z32" s="17">
        <f t="shared" si="5"/>
        <v>0.61340782122905024</v>
      </c>
      <c r="AA32" s="15"/>
      <c r="AB32" s="16">
        <v>442</v>
      </c>
      <c r="AC32" s="16">
        <v>453</v>
      </c>
      <c r="AD32" s="17">
        <f t="shared" si="6"/>
        <v>0.49385474860335193</v>
      </c>
    </row>
    <row r="33" spans="2:30" s="6" customFormat="1" ht="15.75" x14ac:dyDescent="0.25">
      <c r="B33" s="14" t="s">
        <v>32</v>
      </c>
      <c r="C33" s="15"/>
      <c r="D33" s="16">
        <v>487</v>
      </c>
      <c r="E33" s="16">
        <v>52</v>
      </c>
      <c r="F33" s="17">
        <f t="shared" si="0"/>
        <v>0.90352504638218922</v>
      </c>
      <c r="G33" s="15"/>
      <c r="H33" s="16">
        <v>441</v>
      </c>
      <c r="I33" s="16">
        <v>98</v>
      </c>
      <c r="J33" s="17">
        <f t="shared" si="1"/>
        <v>0.81818181818181823</v>
      </c>
      <c r="K33" s="15"/>
      <c r="L33" s="16">
        <v>374</v>
      </c>
      <c r="M33" s="16">
        <v>165</v>
      </c>
      <c r="N33" s="17">
        <f t="shared" si="2"/>
        <v>0.69387755102040816</v>
      </c>
      <c r="O33" s="15"/>
      <c r="P33" s="16">
        <v>155</v>
      </c>
      <c r="Q33" s="16">
        <v>384</v>
      </c>
      <c r="R33" s="17">
        <f t="shared" si="3"/>
        <v>0.28756957328385901</v>
      </c>
      <c r="S33" s="15"/>
      <c r="T33" s="16">
        <v>484</v>
      </c>
      <c r="U33" s="16">
        <v>55</v>
      </c>
      <c r="V33" s="17">
        <f t="shared" si="4"/>
        <v>0.89795918367346939</v>
      </c>
      <c r="W33" s="15"/>
      <c r="X33" s="16">
        <v>357</v>
      </c>
      <c r="Y33" s="16">
        <v>182</v>
      </c>
      <c r="Z33" s="17">
        <f t="shared" si="5"/>
        <v>0.66233766233766234</v>
      </c>
      <c r="AA33" s="15"/>
      <c r="AB33" s="16">
        <v>253</v>
      </c>
      <c r="AC33" s="16">
        <v>286</v>
      </c>
      <c r="AD33" s="17">
        <f t="shared" si="6"/>
        <v>0.46938775510204084</v>
      </c>
    </row>
    <row r="34" spans="2:30" s="6" customFormat="1" ht="15.75" x14ac:dyDescent="0.25">
      <c r="B34" s="14" t="s">
        <v>33</v>
      </c>
      <c r="C34" s="15"/>
      <c r="D34" s="16">
        <v>483</v>
      </c>
      <c r="E34" s="16">
        <v>39</v>
      </c>
      <c r="F34" s="17">
        <f t="shared" si="0"/>
        <v>0.92528735632183912</v>
      </c>
      <c r="G34" s="15"/>
      <c r="H34" s="16">
        <v>452</v>
      </c>
      <c r="I34" s="16">
        <v>70</v>
      </c>
      <c r="J34" s="17">
        <f t="shared" si="1"/>
        <v>0.86590038314176243</v>
      </c>
      <c r="K34" s="15"/>
      <c r="L34" s="16">
        <v>370</v>
      </c>
      <c r="M34" s="16">
        <v>152</v>
      </c>
      <c r="N34" s="17">
        <f t="shared" si="2"/>
        <v>0.70881226053639845</v>
      </c>
      <c r="O34" s="15"/>
      <c r="P34" s="16">
        <v>219</v>
      </c>
      <c r="Q34" s="16">
        <v>303</v>
      </c>
      <c r="R34" s="17">
        <f t="shared" si="3"/>
        <v>0.41954022988505746</v>
      </c>
      <c r="S34" s="15"/>
      <c r="T34" s="16">
        <v>467</v>
      </c>
      <c r="U34" s="16">
        <v>55</v>
      </c>
      <c r="V34" s="17">
        <f t="shared" si="4"/>
        <v>0.8946360153256705</v>
      </c>
      <c r="W34" s="15"/>
      <c r="X34" s="16">
        <v>361</v>
      </c>
      <c r="Y34" s="16">
        <v>161</v>
      </c>
      <c r="Z34" s="17">
        <f t="shared" si="5"/>
        <v>0.69157088122605359</v>
      </c>
      <c r="AA34" s="15"/>
      <c r="AB34" s="16">
        <v>293</v>
      </c>
      <c r="AC34" s="16">
        <v>229</v>
      </c>
      <c r="AD34" s="17">
        <f t="shared" si="6"/>
        <v>0.56130268199233713</v>
      </c>
    </row>
    <row r="35" spans="2:30" s="6" customFormat="1" ht="15.75" x14ac:dyDescent="0.25">
      <c r="B35" s="14" t="s">
        <v>34</v>
      </c>
      <c r="C35" s="15"/>
      <c r="D35" s="16">
        <v>539</v>
      </c>
      <c r="E35" s="16">
        <v>53</v>
      </c>
      <c r="F35" s="17">
        <f t="shared" si="0"/>
        <v>0.91047297297297303</v>
      </c>
      <c r="G35" s="15"/>
      <c r="H35" s="16">
        <v>469</v>
      </c>
      <c r="I35" s="16">
        <v>123</v>
      </c>
      <c r="J35" s="17">
        <f t="shared" si="1"/>
        <v>0.79222972972972971</v>
      </c>
      <c r="K35" s="15"/>
      <c r="L35" s="16">
        <v>380</v>
      </c>
      <c r="M35" s="16">
        <v>212</v>
      </c>
      <c r="N35" s="17">
        <f t="shared" si="2"/>
        <v>0.64189189189189189</v>
      </c>
      <c r="O35" s="15"/>
      <c r="P35" s="16">
        <v>168</v>
      </c>
      <c r="Q35" s="16">
        <v>424</v>
      </c>
      <c r="R35" s="17">
        <f t="shared" si="3"/>
        <v>0.28378378378378377</v>
      </c>
      <c r="S35" s="15"/>
      <c r="T35" s="16">
        <v>540</v>
      </c>
      <c r="U35" s="16">
        <v>52</v>
      </c>
      <c r="V35" s="17">
        <f t="shared" si="4"/>
        <v>0.91216216216216217</v>
      </c>
      <c r="W35" s="15"/>
      <c r="X35" s="16">
        <v>343</v>
      </c>
      <c r="Y35" s="16">
        <v>249</v>
      </c>
      <c r="Z35" s="17">
        <f t="shared" si="5"/>
        <v>0.57939189189189189</v>
      </c>
      <c r="AA35" s="15"/>
      <c r="AB35" s="16">
        <v>279</v>
      </c>
      <c r="AC35" s="16">
        <v>313</v>
      </c>
      <c r="AD35" s="17">
        <f t="shared" si="6"/>
        <v>0.47128378378378377</v>
      </c>
    </row>
    <row r="36" spans="2:30" s="6" customFormat="1" ht="15.75" x14ac:dyDescent="0.25">
      <c r="B36" s="14" t="s">
        <v>35</v>
      </c>
      <c r="C36" s="15"/>
      <c r="D36" s="16">
        <v>836</v>
      </c>
      <c r="E36" s="16">
        <v>62</v>
      </c>
      <c r="F36" s="17">
        <f t="shared" si="0"/>
        <v>0.93095768374164811</v>
      </c>
      <c r="G36" s="15"/>
      <c r="H36" s="16">
        <v>771</v>
      </c>
      <c r="I36" s="16">
        <v>127</v>
      </c>
      <c r="J36" s="17">
        <f t="shared" si="1"/>
        <v>0.85857461024498882</v>
      </c>
      <c r="K36" s="15"/>
      <c r="L36" s="16">
        <v>579</v>
      </c>
      <c r="M36" s="16">
        <v>319</v>
      </c>
      <c r="N36" s="17">
        <f t="shared" si="2"/>
        <v>0.64476614699331847</v>
      </c>
      <c r="O36" s="15"/>
      <c r="P36" s="16">
        <v>384</v>
      </c>
      <c r="Q36" s="16">
        <v>514</v>
      </c>
      <c r="R36" s="17">
        <f t="shared" si="3"/>
        <v>0.42761692650334077</v>
      </c>
      <c r="S36" s="15"/>
      <c r="T36" s="16">
        <v>813</v>
      </c>
      <c r="U36" s="16">
        <v>85</v>
      </c>
      <c r="V36" s="17">
        <f t="shared" si="4"/>
        <v>0.90534521158129178</v>
      </c>
      <c r="W36" s="15"/>
      <c r="X36" s="16">
        <v>617</v>
      </c>
      <c r="Y36" s="16">
        <v>281</v>
      </c>
      <c r="Z36" s="17">
        <f t="shared" si="5"/>
        <v>0.68708240534521159</v>
      </c>
      <c r="AA36" s="15"/>
      <c r="AB36" s="16">
        <v>456</v>
      </c>
      <c r="AC36" s="16">
        <v>442</v>
      </c>
      <c r="AD36" s="17">
        <f t="shared" si="6"/>
        <v>0.50779510022271712</v>
      </c>
    </row>
    <row r="37" spans="2:30" s="6" customFormat="1" ht="15.75" x14ac:dyDescent="0.25">
      <c r="B37" s="14" t="s">
        <v>36</v>
      </c>
      <c r="C37" s="15"/>
      <c r="D37" s="16">
        <v>659</v>
      </c>
      <c r="E37" s="16">
        <v>80</v>
      </c>
      <c r="F37" s="17">
        <f t="shared" si="0"/>
        <v>0.89174560216508791</v>
      </c>
      <c r="G37" s="15"/>
      <c r="H37" s="16">
        <v>639</v>
      </c>
      <c r="I37" s="16">
        <v>100</v>
      </c>
      <c r="J37" s="17">
        <f t="shared" si="1"/>
        <v>0.86468200270635998</v>
      </c>
      <c r="K37" s="15"/>
      <c r="L37" s="16">
        <v>467</v>
      </c>
      <c r="M37" s="16">
        <v>272</v>
      </c>
      <c r="N37" s="17">
        <f t="shared" si="2"/>
        <v>0.63193504736129902</v>
      </c>
      <c r="O37" s="15"/>
      <c r="P37" s="16">
        <v>234</v>
      </c>
      <c r="Q37" s="16">
        <v>505</v>
      </c>
      <c r="R37" s="17">
        <f t="shared" si="3"/>
        <v>0.3166441136671177</v>
      </c>
      <c r="S37" s="15"/>
      <c r="T37" s="16">
        <v>661</v>
      </c>
      <c r="U37" s="16">
        <v>78</v>
      </c>
      <c r="V37" s="17">
        <f t="shared" si="4"/>
        <v>0.89445196211096079</v>
      </c>
      <c r="W37" s="15"/>
      <c r="X37" s="16">
        <v>465</v>
      </c>
      <c r="Y37" s="16">
        <v>274</v>
      </c>
      <c r="Z37" s="17">
        <f t="shared" si="5"/>
        <v>0.62922868741542626</v>
      </c>
      <c r="AA37" s="15"/>
      <c r="AB37" s="16">
        <v>380</v>
      </c>
      <c r="AC37" s="16">
        <v>359</v>
      </c>
      <c r="AD37" s="17">
        <f t="shared" si="6"/>
        <v>0.51420838971583216</v>
      </c>
    </row>
    <row r="38" spans="2:30" s="6" customFormat="1" ht="15.75" x14ac:dyDescent="0.25">
      <c r="B38" s="14" t="s">
        <v>37</v>
      </c>
      <c r="C38" s="15"/>
      <c r="D38" s="16">
        <v>1568</v>
      </c>
      <c r="E38" s="16">
        <v>135</v>
      </c>
      <c r="F38" s="17">
        <f t="shared" si="0"/>
        <v>0.92072812683499705</v>
      </c>
      <c r="G38" s="15"/>
      <c r="H38" s="16">
        <v>1410</v>
      </c>
      <c r="I38" s="16">
        <v>293</v>
      </c>
      <c r="J38" s="17">
        <f t="shared" si="1"/>
        <v>0.82795067527891952</v>
      </c>
      <c r="K38" s="15"/>
      <c r="L38" s="16">
        <v>1083</v>
      </c>
      <c r="M38" s="16">
        <v>620</v>
      </c>
      <c r="N38" s="17">
        <f t="shared" si="2"/>
        <v>0.63593658250146801</v>
      </c>
      <c r="O38" s="15"/>
      <c r="P38" s="16">
        <v>609</v>
      </c>
      <c r="Q38" s="16">
        <v>1094</v>
      </c>
      <c r="R38" s="17">
        <f t="shared" si="3"/>
        <v>0.35760422783323548</v>
      </c>
      <c r="S38" s="15"/>
      <c r="T38" s="16">
        <v>1497</v>
      </c>
      <c r="U38" s="16">
        <v>206</v>
      </c>
      <c r="V38" s="17">
        <f t="shared" si="4"/>
        <v>0.87903699354081033</v>
      </c>
      <c r="W38" s="15"/>
      <c r="X38" s="16">
        <v>1006</v>
      </c>
      <c r="Y38" s="16">
        <v>697</v>
      </c>
      <c r="Z38" s="17">
        <f t="shared" si="5"/>
        <v>0.59072225484439222</v>
      </c>
      <c r="AA38" s="15"/>
      <c r="AB38" s="16">
        <v>814</v>
      </c>
      <c r="AC38" s="16">
        <v>889</v>
      </c>
      <c r="AD38" s="17">
        <f t="shared" si="6"/>
        <v>0.47798003523194366</v>
      </c>
    </row>
    <row r="39" spans="2:30" s="6" customFormat="1" ht="15.75" x14ac:dyDescent="0.25">
      <c r="B39" s="14" t="s">
        <v>38</v>
      </c>
      <c r="C39" s="15"/>
      <c r="D39" s="16">
        <v>805</v>
      </c>
      <c r="E39" s="16">
        <v>81</v>
      </c>
      <c r="F39" s="17">
        <f t="shared" si="0"/>
        <v>0.9085778781038375</v>
      </c>
      <c r="G39" s="15"/>
      <c r="H39" s="16">
        <v>730</v>
      </c>
      <c r="I39" s="16">
        <v>156</v>
      </c>
      <c r="J39" s="17">
        <f t="shared" si="1"/>
        <v>0.82392776523702027</v>
      </c>
      <c r="K39" s="15"/>
      <c r="L39" s="16">
        <v>597</v>
      </c>
      <c r="M39" s="16">
        <v>289</v>
      </c>
      <c r="N39" s="17">
        <f t="shared" si="2"/>
        <v>0.67381489841986453</v>
      </c>
      <c r="O39" s="15"/>
      <c r="P39" s="16">
        <v>264</v>
      </c>
      <c r="Q39" s="16">
        <v>622</v>
      </c>
      <c r="R39" s="17">
        <f t="shared" si="3"/>
        <v>0.2979683972911964</v>
      </c>
      <c r="S39" s="15"/>
      <c r="T39" s="16">
        <v>775</v>
      </c>
      <c r="U39" s="16">
        <v>111</v>
      </c>
      <c r="V39" s="17">
        <f t="shared" si="4"/>
        <v>0.87471783295711059</v>
      </c>
      <c r="W39" s="15"/>
      <c r="X39" s="16">
        <v>553</v>
      </c>
      <c r="Y39" s="16">
        <v>333</v>
      </c>
      <c r="Z39" s="17">
        <f t="shared" si="5"/>
        <v>0.62415349887133187</v>
      </c>
      <c r="AA39" s="15"/>
      <c r="AB39" s="16">
        <v>419</v>
      </c>
      <c r="AC39" s="16">
        <v>467</v>
      </c>
      <c r="AD39" s="17">
        <f t="shared" si="6"/>
        <v>0.47291196388261852</v>
      </c>
    </row>
    <row r="40" spans="2:30" s="6" customFormat="1" ht="15.75" x14ac:dyDescent="0.25">
      <c r="B40" s="14" t="s">
        <v>39</v>
      </c>
      <c r="C40" s="15"/>
      <c r="D40" s="16">
        <v>557</v>
      </c>
      <c r="E40" s="16">
        <v>63</v>
      </c>
      <c r="F40" s="17">
        <f t="shared" si="0"/>
        <v>0.89838709677419359</v>
      </c>
      <c r="G40" s="15"/>
      <c r="H40" s="16">
        <v>517</v>
      </c>
      <c r="I40" s="16">
        <v>103</v>
      </c>
      <c r="J40" s="17">
        <f t="shared" si="1"/>
        <v>0.83387096774193548</v>
      </c>
      <c r="K40" s="15"/>
      <c r="L40" s="16">
        <v>412</v>
      </c>
      <c r="M40" s="16">
        <v>208</v>
      </c>
      <c r="N40" s="17">
        <f t="shared" si="2"/>
        <v>0.6645161290322581</v>
      </c>
      <c r="O40" s="15"/>
      <c r="P40" s="16">
        <v>197</v>
      </c>
      <c r="Q40" s="16">
        <v>423</v>
      </c>
      <c r="R40" s="17">
        <f t="shared" si="3"/>
        <v>0.31774193548387097</v>
      </c>
      <c r="S40" s="15"/>
      <c r="T40" s="16">
        <v>550</v>
      </c>
      <c r="U40" s="16">
        <v>70</v>
      </c>
      <c r="V40" s="17">
        <f t="shared" si="4"/>
        <v>0.88709677419354838</v>
      </c>
      <c r="W40" s="15"/>
      <c r="X40" s="16">
        <v>366</v>
      </c>
      <c r="Y40" s="16">
        <v>254</v>
      </c>
      <c r="Z40" s="17">
        <f t="shared" si="5"/>
        <v>0.5903225806451613</v>
      </c>
      <c r="AA40" s="15"/>
      <c r="AB40" s="16">
        <v>293</v>
      </c>
      <c r="AC40" s="16">
        <v>327</v>
      </c>
      <c r="AD40" s="17">
        <f t="shared" si="6"/>
        <v>0.47258064516129034</v>
      </c>
    </row>
    <row r="41" spans="2:30" s="6" customFormat="1" ht="15.75" x14ac:dyDescent="0.25">
      <c r="B41" s="14" t="s">
        <v>40</v>
      </c>
      <c r="C41" s="15"/>
      <c r="D41" s="16">
        <v>962</v>
      </c>
      <c r="E41" s="16">
        <v>105</v>
      </c>
      <c r="F41" s="17">
        <f t="shared" si="0"/>
        <v>0.90159325210871599</v>
      </c>
      <c r="G41" s="15"/>
      <c r="H41" s="16">
        <v>881</v>
      </c>
      <c r="I41" s="16">
        <v>186</v>
      </c>
      <c r="J41" s="17">
        <f t="shared" si="1"/>
        <v>0.8256794751640113</v>
      </c>
      <c r="K41" s="15"/>
      <c r="L41" s="16">
        <v>710</v>
      </c>
      <c r="M41" s="16">
        <v>357</v>
      </c>
      <c r="N41" s="17">
        <f t="shared" si="2"/>
        <v>0.66541705716963451</v>
      </c>
      <c r="O41" s="15"/>
      <c r="P41" s="16">
        <v>362</v>
      </c>
      <c r="Q41" s="16">
        <v>705</v>
      </c>
      <c r="R41" s="17">
        <f t="shared" si="3"/>
        <v>0.3392689784442362</v>
      </c>
      <c r="S41" s="15"/>
      <c r="T41" s="16">
        <v>951</v>
      </c>
      <c r="U41" s="16">
        <v>116</v>
      </c>
      <c r="V41" s="17">
        <f t="shared" si="4"/>
        <v>0.89128397375820057</v>
      </c>
      <c r="W41" s="15"/>
      <c r="X41" s="16">
        <v>659</v>
      </c>
      <c r="Y41" s="16">
        <v>408</v>
      </c>
      <c r="Z41" s="17">
        <f t="shared" si="5"/>
        <v>0.61761949390815374</v>
      </c>
      <c r="AA41" s="15"/>
      <c r="AB41" s="16">
        <v>512</v>
      </c>
      <c r="AC41" s="16">
        <v>555</v>
      </c>
      <c r="AD41" s="17">
        <f t="shared" si="6"/>
        <v>0.47985004686035615</v>
      </c>
    </row>
    <row r="42" spans="2:30" s="6" customFormat="1" ht="15.75" x14ac:dyDescent="0.25">
      <c r="B42" s="14" t="s">
        <v>41</v>
      </c>
      <c r="C42" s="15"/>
      <c r="D42" s="16">
        <v>512</v>
      </c>
      <c r="E42" s="16">
        <v>84</v>
      </c>
      <c r="F42" s="17">
        <f t="shared" si="0"/>
        <v>0.85906040268456374</v>
      </c>
      <c r="G42" s="15"/>
      <c r="H42" s="16">
        <v>505</v>
      </c>
      <c r="I42" s="16">
        <v>91</v>
      </c>
      <c r="J42" s="17">
        <f t="shared" si="1"/>
        <v>0.84731543624161076</v>
      </c>
      <c r="K42" s="15"/>
      <c r="L42" s="16">
        <v>385</v>
      </c>
      <c r="M42" s="16">
        <v>211</v>
      </c>
      <c r="N42" s="17">
        <f t="shared" si="2"/>
        <v>0.64597315436241609</v>
      </c>
      <c r="O42" s="15"/>
      <c r="P42" s="16">
        <v>157</v>
      </c>
      <c r="Q42" s="16">
        <v>439</v>
      </c>
      <c r="R42" s="17">
        <f t="shared" si="3"/>
        <v>0.26342281879194629</v>
      </c>
      <c r="S42" s="15"/>
      <c r="T42" s="16">
        <v>500</v>
      </c>
      <c r="U42" s="16">
        <v>96</v>
      </c>
      <c r="V42" s="17">
        <f t="shared" si="4"/>
        <v>0.83892617449664431</v>
      </c>
      <c r="W42" s="15"/>
      <c r="X42" s="16">
        <v>344</v>
      </c>
      <c r="Y42" s="16">
        <v>252</v>
      </c>
      <c r="Z42" s="17">
        <f t="shared" si="5"/>
        <v>0.57718120805369133</v>
      </c>
      <c r="AA42" s="15"/>
      <c r="AB42" s="16">
        <v>265</v>
      </c>
      <c r="AC42" s="16">
        <v>331</v>
      </c>
      <c r="AD42" s="17">
        <f t="shared" si="6"/>
        <v>0.44463087248322147</v>
      </c>
    </row>
    <row r="43" spans="2:30" s="6" customFormat="1" ht="15.75" x14ac:dyDescent="0.25">
      <c r="B43" s="14" t="s">
        <v>42</v>
      </c>
      <c r="C43" s="15"/>
      <c r="D43" s="16">
        <v>612</v>
      </c>
      <c r="E43" s="16">
        <v>60</v>
      </c>
      <c r="F43" s="17">
        <f t="shared" si="0"/>
        <v>0.9107142857142857</v>
      </c>
      <c r="G43" s="15"/>
      <c r="H43" s="16">
        <v>559</v>
      </c>
      <c r="I43" s="16">
        <v>113</v>
      </c>
      <c r="J43" s="17">
        <f t="shared" si="1"/>
        <v>0.83184523809523814</v>
      </c>
      <c r="K43" s="15"/>
      <c r="L43" s="16">
        <v>456</v>
      </c>
      <c r="M43" s="16">
        <v>216</v>
      </c>
      <c r="N43" s="17">
        <f t="shared" si="2"/>
        <v>0.6785714285714286</v>
      </c>
      <c r="O43" s="15"/>
      <c r="P43" s="16">
        <v>256</v>
      </c>
      <c r="Q43" s="16">
        <v>416</v>
      </c>
      <c r="R43" s="17">
        <f t="shared" si="3"/>
        <v>0.38095238095238093</v>
      </c>
      <c r="S43" s="15"/>
      <c r="T43" s="16">
        <v>630</v>
      </c>
      <c r="U43" s="16">
        <v>42</v>
      </c>
      <c r="V43" s="17">
        <f t="shared" si="4"/>
        <v>0.9375</v>
      </c>
      <c r="W43" s="15"/>
      <c r="X43" s="16">
        <v>473</v>
      </c>
      <c r="Y43" s="16">
        <v>199</v>
      </c>
      <c r="Z43" s="17">
        <f t="shared" si="5"/>
        <v>0.70386904761904767</v>
      </c>
      <c r="AA43" s="15"/>
      <c r="AB43" s="16">
        <v>364</v>
      </c>
      <c r="AC43" s="16">
        <v>308</v>
      </c>
      <c r="AD43" s="17">
        <f t="shared" si="6"/>
        <v>0.54166666666666663</v>
      </c>
    </row>
    <row r="44" spans="2:30" s="6" customFormat="1" ht="15.75" x14ac:dyDescent="0.25">
      <c r="B44" s="14" t="s">
        <v>43</v>
      </c>
      <c r="C44" s="15"/>
      <c r="D44" s="16">
        <v>1047</v>
      </c>
      <c r="E44" s="16">
        <v>95</v>
      </c>
      <c r="F44" s="17">
        <f t="shared" si="0"/>
        <v>0.91681260945709286</v>
      </c>
      <c r="G44" s="15"/>
      <c r="H44" s="16">
        <v>906</v>
      </c>
      <c r="I44" s="16">
        <v>236</v>
      </c>
      <c r="J44" s="17">
        <f t="shared" si="1"/>
        <v>0.79334500875656744</v>
      </c>
      <c r="K44" s="15"/>
      <c r="L44" s="16">
        <v>742</v>
      </c>
      <c r="M44" s="16">
        <v>400</v>
      </c>
      <c r="N44" s="17">
        <f t="shared" si="2"/>
        <v>0.64973730297723298</v>
      </c>
      <c r="O44" s="15"/>
      <c r="P44" s="16">
        <v>343</v>
      </c>
      <c r="Q44" s="16">
        <v>799</v>
      </c>
      <c r="R44" s="17">
        <f t="shared" si="3"/>
        <v>0.30035026269702275</v>
      </c>
      <c r="S44" s="15"/>
      <c r="T44" s="16">
        <v>1025</v>
      </c>
      <c r="U44" s="16">
        <v>117</v>
      </c>
      <c r="V44" s="17">
        <f t="shared" si="4"/>
        <v>0.89754816112084068</v>
      </c>
      <c r="W44" s="15"/>
      <c r="X44" s="16">
        <v>679</v>
      </c>
      <c r="Y44" s="16">
        <v>463</v>
      </c>
      <c r="Z44" s="17">
        <f t="shared" si="5"/>
        <v>0.5945709281961471</v>
      </c>
      <c r="AA44" s="15"/>
      <c r="AB44" s="16">
        <v>511</v>
      </c>
      <c r="AC44" s="16">
        <v>631</v>
      </c>
      <c r="AD44" s="17">
        <f t="shared" si="6"/>
        <v>0.44746059544658495</v>
      </c>
    </row>
    <row r="45" spans="2:30" s="6" customFormat="1" ht="15.75" x14ac:dyDescent="0.25">
      <c r="B45" s="14" t="s">
        <v>44</v>
      </c>
      <c r="C45" s="15"/>
      <c r="D45" s="16">
        <v>406</v>
      </c>
      <c r="E45" s="16">
        <v>39</v>
      </c>
      <c r="F45" s="17">
        <f t="shared" si="0"/>
        <v>0.91235955056179774</v>
      </c>
      <c r="G45" s="15"/>
      <c r="H45" s="16">
        <v>344</v>
      </c>
      <c r="I45" s="16">
        <v>101</v>
      </c>
      <c r="J45" s="17">
        <f t="shared" si="1"/>
        <v>0.77303370786516856</v>
      </c>
      <c r="K45" s="15"/>
      <c r="L45" s="16">
        <v>285</v>
      </c>
      <c r="M45" s="16">
        <v>160</v>
      </c>
      <c r="N45" s="17">
        <f t="shared" si="2"/>
        <v>0.6404494382022472</v>
      </c>
      <c r="O45" s="15"/>
      <c r="P45" s="16">
        <v>134</v>
      </c>
      <c r="Q45" s="16">
        <v>311</v>
      </c>
      <c r="R45" s="17">
        <f t="shared" si="3"/>
        <v>0.30112359550561796</v>
      </c>
      <c r="S45" s="15"/>
      <c r="T45" s="16">
        <v>397</v>
      </c>
      <c r="U45" s="16">
        <v>48</v>
      </c>
      <c r="V45" s="17">
        <f t="shared" si="4"/>
        <v>0.89213483146067418</v>
      </c>
      <c r="W45" s="15"/>
      <c r="X45" s="16">
        <v>264</v>
      </c>
      <c r="Y45" s="16">
        <v>181</v>
      </c>
      <c r="Z45" s="17">
        <f t="shared" si="5"/>
        <v>0.59325842696629216</v>
      </c>
      <c r="AA45" s="15"/>
      <c r="AB45" s="16">
        <v>203</v>
      </c>
      <c r="AC45" s="16">
        <v>242</v>
      </c>
      <c r="AD45" s="17">
        <f t="shared" si="6"/>
        <v>0.45617977528089887</v>
      </c>
    </row>
    <row r="46" spans="2:30" s="6" customFormat="1" ht="15.75" x14ac:dyDescent="0.25">
      <c r="B46" s="14" t="s">
        <v>45</v>
      </c>
      <c r="C46" s="15"/>
      <c r="D46" s="16">
        <v>595</v>
      </c>
      <c r="E46" s="16">
        <v>56</v>
      </c>
      <c r="F46" s="17">
        <f t="shared" si="0"/>
        <v>0.91397849462365588</v>
      </c>
      <c r="G46" s="15"/>
      <c r="H46" s="16">
        <v>541</v>
      </c>
      <c r="I46" s="16">
        <v>110</v>
      </c>
      <c r="J46" s="17">
        <f t="shared" si="1"/>
        <v>0.83102918586789554</v>
      </c>
      <c r="K46" s="15"/>
      <c r="L46" s="16">
        <v>413</v>
      </c>
      <c r="M46" s="16">
        <v>238</v>
      </c>
      <c r="N46" s="17">
        <f t="shared" si="2"/>
        <v>0.63440860215053763</v>
      </c>
      <c r="O46" s="15"/>
      <c r="P46" s="16">
        <v>194</v>
      </c>
      <c r="Q46" s="16">
        <v>457</v>
      </c>
      <c r="R46" s="17">
        <f t="shared" si="3"/>
        <v>0.29800307219662059</v>
      </c>
      <c r="S46" s="15"/>
      <c r="T46" s="16">
        <v>586</v>
      </c>
      <c r="U46" s="16">
        <v>65</v>
      </c>
      <c r="V46" s="17">
        <f t="shared" si="4"/>
        <v>0.90015360983102921</v>
      </c>
      <c r="W46" s="15"/>
      <c r="X46" s="16">
        <v>324</v>
      </c>
      <c r="Y46" s="16">
        <v>327</v>
      </c>
      <c r="Z46" s="17">
        <f t="shared" si="5"/>
        <v>0.49769585253456222</v>
      </c>
      <c r="AA46" s="15"/>
      <c r="AB46" s="16">
        <v>255</v>
      </c>
      <c r="AC46" s="16">
        <v>396</v>
      </c>
      <c r="AD46" s="17">
        <f t="shared" si="6"/>
        <v>0.39170506912442399</v>
      </c>
    </row>
    <row r="47" spans="2:30" s="6" customFormat="1" ht="15.75" x14ac:dyDescent="0.25">
      <c r="B47" s="14" t="s">
        <v>46</v>
      </c>
      <c r="C47" s="15"/>
      <c r="D47" s="16">
        <v>419</v>
      </c>
      <c r="E47" s="16">
        <v>62</v>
      </c>
      <c r="F47" s="17">
        <f t="shared" si="0"/>
        <v>0.87110187110187109</v>
      </c>
      <c r="G47" s="15"/>
      <c r="H47" s="16">
        <v>387</v>
      </c>
      <c r="I47" s="16">
        <v>94</v>
      </c>
      <c r="J47" s="17">
        <f t="shared" si="1"/>
        <v>0.80457380457380456</v>
      </c>
      <c r="K47" s="15"/>
      <c r="L47" s="16">
        <v>335</v>
      </c>
      <c r="M47" s="16">
        <v>146</v>
      </c>
      <c r="N47" s="17">
        <f t="shared" si="2"/>
        <v>0.69646569646569645</v>
      </c>
      <c r="O47" s="15"/>
      <c r="P47" s="16">
        <v>131</v>
      </c>
      <c r="Q47" s="16">
        <v>350</v>
      </c>
      <c r="R47" s="17">
        <f t="shared" si="3"/>
        <v>0.27234927234927236</v>
      </c>
      <c r="S47" s="15"/>
      <c r="T47" s="16">
        <v>420</v>
      </c>
      <c r="U47" s="16">
        <v>61</v>
      </c>
      <c r="V47" s="17">
        <f t="shared" si="4"/>
        <v>0.87318087318087323</v>
      </c>
      <c r="W47" s="15"/>
      <c r="X47" s="16">
        <v>282</v>
      </c>
      <c r="Y47" s="16">
        <v>199</v>
      </c>
      <c r="Z47" s="17">
        <f t="shared" si="5"/>
        <v>0.58627858627858631</v>
      </c>
      <c r="AA47" s="15"/>
      <c r="AB47" s="16">
        <v>180</v>
      </c>
      <c r="AC47" s="16">
        <v>301</v>
      </c>
      <c r="AD47" s="17">
        <f t="shared" si="6"/>
        <v>0.37422037422037424</v>
      </c>
    </row>
    <row r="48" spans="2:30" s="6" customFormat="1" ht="15.75" x14ac:dyDescent="0.25">
      <c r="B48" s="14" t="s">
        <v>47</v>
      </c>
      <c r="C48" s="15"/>
      <c r="D48" s="16">
        <v>638</v>
      </c>
      <c r="E48" s="16">
        <v>89</v>
      </c>
      <c r="F48" s="17">
        <f t="shared" si="0"/>
        <v>0.87757909215955987</v>
      </c>
      <c r="G48" s="15"/>
      <c r="H48" s="16">
        <v>595</v>
      </c>
      <c r="I48" s="16">
        <v>132</v>
      </c>
      <c r="J48" s="17">
        <f t="shared" si="1"/>
        <v>0.81843191196698761</v>
      </c>
      <c r="K48" s="15"/>
      <c r="L48" s="16">
        <v>505</v>
      </c>
      <c r="M48" s="16">
        <v>222</v>
      </c>
      <c r="N48" s="17">
        <f t="shared" si="2"/>
        <v>0.6946354883081155</v>
      </c>
      <c r="O48" s="15"/>
      <c r="P48" s="16">
        <v>191</v>
      </c>
      <c r="Q48" s="16">
        <v>536</v>
      </c>
      <c r="R48" s="17">
        <f t="shared" si="3"/>
        <v>0.2627235213204952</v>
      </c>
      <c r="S48" s="15"/>
      <c r="T48" s="16">
        <v>641</v>
      </c>
      <c r="U48" s="16">
        <v>86</v>
      </c>
      <c r="V48" s="17">
        <f t="shared" si="4"/>
        <v>0.8817056396148556</v>
      </c>
      <c r="W48" s="15"/>
      <c r="X48" s="16">
        <v>430</v>
      </c>
      <c r="Y48" s="16">
        <v>297</v>
      </c>
      <c r="Z48" s="17">
        <f t="shared" si="5"/>
        <v>0.59147180192572213</v>
      </c>
      <c r="AA48" s="15"/>
      <c r="AB48" s="16">
        <v>359</v>
      </c>
      <c r="AC48" s="16">
        <v>368</v>
      </c>
      <c r="AD48" s="17">
        <f t="shared" si="6"/>
        <v>0.49381017881705641</v>
      </c>
    </row>
    <row r="49" spans="2:30" s="6" customFormat="1" ht="15.75" x14ac:dyDescent="0.25">
      <c r="B49" s="14" t="s">
        <v>48</v>
      </c>
      <c r="C49" s="15"/>
      <c r="D49" s="16">
        <v>1922</v>
      </c>
      <c r="E49" s="16">
        <v>193</v>
      </c>
      <c r="F49" s="17">
        <f t="shared" si="0"/>
        <v>0.90874704491725766</v>
      </c>
      <c r="G49" s="15"/>
      <c r="H49" s="16">
        <v>1902</v>
      </c>
      <c r="I49" s="16">
        <v>213</v>
      </c>
      <c r="J49" s="17">
        <f t="shared" si="1"/>
        <v>0.89929078014184394</v>
      </c>
      <c r="K49" s="15"/>
      <c r="L49" s="16">
        <v>1540</v>
      </c>
      <c r="M49" s="16">
        <v>575</v>
      </c>
      <c r="N49" s="17">
        <f t="shared" si="2"/>
        <v>0.72813238770685584</v>
      </c>
      <c r="O49" s="15"/>
      <c r="P49" s="16">
        <v>835</v>
      </c>
      <c r="Q49" s="16">
        <v>1280</v>
      </c>
      <c r="R49" s="17">
        <f t="shared" si="3"/>
        <v>0.39479905437352247</v>
      </c>
      <c r="S49" s="15"/>
      <c r="T49" s="16">
        <v>1892</v>
      </c>
      <c r="U49" s="16">
        <v>223</v>
      </c>
      <c r="V49" s="17">
        <f t="shared" si="4"/>
        <v>0.89456264775413707</v>
      </c>
      <c r="W49" s="15"/>
      <c r="X49" s="16">
        <v>1432</v>
      </c>
      <c r="Y49" s="16">
        <v>683</v>
      </c>
      <c r="Z49" s="17">
        <f t="shared" si="5"/>
        <v>0.67706855791962173</v>
      </c>
      <c r="AA49" s="15"/>
      <c r="AB49" s="16">
        <v>1164</v>
      </c>
      <c r="AC49" s="16">
        <v>951</v>
      </c>
      <c r="AD49" s="17">
        <f t="shared" si="6"/>
        <v>0.55035460992907803</v>
      </c>
    </row>
    <row r="50" spans="2:30" s="6" customFormat="1" ht="15.75" x14ac:dyDescent="0.25">
      <c r="B50" s="14" t="s">
        <v>49</v>
      </c>
      <c r="C50" s="15"/>
      <c r="D50" s="16">
        <v>559</v>
      </c>
      <c r="E50" s="16">
        <v>36</v>
      </c>
      <c r="F50" s="17">
        <f t="shared" si="0"/>
        <v>0.93949579831932772</v>
      </c>
      <c r="G50" s="15"/>
      <c r="H50" s="16">
        <v>524</v>
      </c>
      <c r="I50" s="16">
        <v>71</v>
      </c>
      <c r="J50" s="17">
        <f t="shared" si="1"/>
        <v>0.88067226890756301</v>
      </c>
      <c r="K50" s="15"/>
      <c r="L50" s="16">
        <v>433</v>
      </c>
      <c r="M50" s="16">
        <v>162</v>
      </c>
      <c r="N50" s="17">
        <f t="shared" si="2"/>
        <v>0.72773109243697476</v>
      </c>
      <c r="O50" s="15"/>
      <c r="P50" s="16">
        <v>248</v>
      </c>
      <c r="Q50" s="16">
        <v>347</v>
      </c>
      <c r="R50" s="17">
        <f t="shared" si="3"/>
        <v>0.41680672268907565</v>
      </c>
      <c r="S50" s="15"/>
      <c r="T50" s="16">
        <v>557</v>
      </c>
      <c r="U50" s="16">
        <v>38</v>
      </c>
      <c r="V50" s="17">
        <f t="shared" si="4"/>
        <v>0.93613445378151261</v>
      </c>
      <c r="W50" s="15"/>
      <c r="X50" s="16">
        <v>436</v>
      </c>
      <c r="Y50" s="16">
        <v>159</v>
      </c>
      <c r="Z50" s="17">
        <f t="shared" si="5"/>
        <v>0.73277310924369743</v>
      </c>
      <c r="AA50" s="15"/>
      <c r="AB50" s="16">
        <v>347</v>
      </c>
      <c r="AC50" s="16">
        <v>248</v>
      </c>
      <c r="AD50" s="17">
        <f t="shared" si="6"/>
        <v>0.58319327731092441</v>
      </c>
    </row>
    <row r="51" spans="2:30" s="6" customFormat="1" ht="15.75" x14ac:dyDescent="0.25">
      <c r="B51" s="14" t="s">
        <v>50</v>
      </c>
      <c r="C51" s="15"/>
      <c r="D51" s="16">
        <v>600</v>
      </c>
      <c r="E51" s="16">
        <v>47</v>
      </c>
      <c r="F51" s="17">
        <f t="shared" si="0"/>
        <v>0.92735703245749612</v>
      </c>
      <c r="G51" s="15"/>
      <c r="H51" s="16">
        <v>479</v>
      </c>
      <c r="I51" s="16">
        <v>168</v>
      </c>
      <c r="J51" s="17">
        <f t="shared" si="1"/>
        <v>0.74034003091190104</v>
      </c>
      <c r="K51" s="15"/>
      <c r="L51" s="16">
        <v>419</v>
      </c>
      <c r="M51" s="16">
        <v>228</v>
      </c>
      <c r="N51" s="17">
        <f t="shared" si="2"/>
        <v>0.6476043276661515</v>
      </c>
      <c r="O51" s="15"/>
      <c r="P51" s="16">
        <v>216</v>
      </c>
      <c r="Q51" s="16">
        <v>431</v>
      </c>
      <c r="R51" s="17">
        <f t="shared" si="3"/>
        <v>0.33384853168469864</v>
      </c>
      <c r="S51" s="15"/>
      <c r="T51" s="16">
        <v>587</v>
      </c>
      <c r="U51" s="16">
        <v>60</v>
      </c>
      <c r="V51" s="17">
        <f t="shared" si="4"/>
        <v>0.90726429675425035</v>
      </c>
      <c r="W51" s="15"/>
      <c r="X51" s="16">
        <v>396</v>
      </c>
      <c r="Y51" s="16">
        <v>251</v>
      </c>
      <c r="Z51" s="17">
        <f t="shared" si="5"/>
        <v>0.61205564142194746</v>
      </c>
      <c r="AA51" s="15"/>
      <c r="AB51" s="16">
        <v>319</v>
      </c>
      <c r="AC51" s="16">
        <v>328</v>
      </c>
      <c r="AD51" s="17">
        <f t="shared" si="6"/>
        <v>0.49304482225656876</v>
      </c>
    </row>
    <row r="52" spans="2:30" s="6" customFormat="1" ht="15.75" x14ac:dyDescent="0.25">
      <c r="B52" s="14" t="s">
        <v>51</v>
      </c>
      <c r="C52" s="15"/>
      <c r="D52" s="16">
        <v>699</v>
      </c>
      <c r="E52" s="16">
        <v>64</v>
      </c>
      <c r="F52" s="17">
        <f t="shared" si="0"/>
        <v>0.91612057667103541</v>
      </c>
      <c r="G52" s="15"/>
      <c r="H52" s="16">
        <v>630</v>
      </c>
      <c r="I52" s="16">
        <v>133</v>
      </c>
      <c r="J52" s="17">
        <f t="shared" si="1"/>
        <v>0.82568807339449546</v>
      </c>
      <c r="K52" s="15"/>
      <c r="L52" s="16">
        <v>493</v>
      </c>
      <c r="M52" s="16">
        <v>270</v>
      </c>
      <c r="N52" s="17">
        <f t="shared" si="2"/>
        <v>0.64613368283093053</v>
      </c>
      <c r="O52" s="15"/>
      <c r="P52" s="16">
        <v>254</v>
      </c>
      <c r="Q52" s="16">
        <v>509</v>
      </c>
      <c r="R52" s="17">
        <f t="shared" si="3"/>
        <v>0.33289646133682832</v>
      </c>
      <c r="S52" s="15"/>
      <c r="T52" s="16">
        <v>684</v>
      </c>
      <c r="U52" s="16">
        <v>79</v>
      </c>
      <c r="V52" s="17">
        <f t="shared" si="4"/>
        <v>0.89646133682830931</v>
      </c>
      <c r="W52" s="15"/>
      <c r="X52" s="16">
        <v>469</v>
      </c>
      <c r="Y52" s="16">
        <v>294</v>
      </c>
      <c r="Z52" s="17">
        <f t="shared" si="5"/>
        <v>0.61467889908256879</v>
      </c>
      <c r="AA52" s="15"/>
      <c r="AB52" s="16">
        <v>392</v>
      </c>
      <c r="AC52" s="16">
        <v>371</v>
      </c>
      <c r="AD52" s="17">
        <f t="shared" si="6"/>
        <v>0.51376146788990829</v>
      </c>
    </row>
    <row r="53" spans="2:30" s="6" customFormat="1" ht="15.75" x14ac:dyDescent="0.25">
      <c r="B53" s="14" t="s">
        <v>52</v>
      </c>
      <c r="C53" s="15"/>
      <c r="D53" s="16">
        <v>761</v>
      </c>
      <c r="E53" s="16">
        <v>51</v>
      </c>
      <c r="F53" s="17">
        <f t="shared" si="0"/>
        <v>0.93719211822660098</v>
      </c>
      <c r="G53" s="15"/>
      <c r="H53" s="16">
        <v>675</v>
      </c>
      <c r="I53" s="16">
        <v>137</v>
      </c>
      <c r="J53" s="17">
        <f t="shared" si="1"/>
        <v>0.83128078817733986</v>
      </c>
      <c r="K53" s="15"/>
      <c r="L53" s="16">
        <v>592</v>
      </c>
      <c r="M53" s="16">
        <v>220</v>
      </c>
      <c r="N53" s="17">
        <f t="shared" si="2"/>
        <v>0.72906403940886699</v>
      </c>
      <c r="O53" s="15"/>
      <c r="P53" s="16">
        <v>345</v>
      </c>
      <c r="Q53" s="16">
        <v>467</v>
      </c>
      <c r="R53" s="17">
        <f t="shared" si="3"/>
        <v>0.4248768472906404</v>
      </c>
      <c r="S53" s="15"/>
      <c r="T53" s="16">
        <v>759</v>
      </c>
      <c r="U53" s="16">
        <v>53</v>
      </c>
      <c r="V53" s="17">
        <f t="shared" si="4"/>
        <v>0.93472906403940892</v>
      </c>
      <c r="W53" s="15"/>
      <c r="X53" s="16">
        <v>557</v>
      </c>
      <c r="Y53" s="16">
        <v>255</v>
      </c>
      <c r="Z53" s="17">
        <f t="shared" si="5"/>
        <v>0.68596059113300489</v>
      </c>
      <c r="AA53" s="15"/>
      <c r="AB53" s="16">
        <v>435</v>
      </c>
      <c r="AC53" s="16">
        <v>377</v>
      </c>
      <c r="AD53" s="17">
        <f t="shared" si="6"/>
        <v>0.5357142857142857</v>
      </c>
    </row>
    <row r="54" spans="2:30" s="6" customFormat="1" ht="15.75" x14ac:dyDescent="0.25">
      <c r="B54" s="14" t="s">
        <v>53</v>
      </c>
      <c r="C54" s="15"/>
      <c r="D54" s="16">
        <v>807</v>
      </c>
      <c r="E54" s="16">
        <v>138</v>
      </c>
      <c r="F54" s="17">
        <f t="shared" si="0"/>
        <v>0.85396825396825393</v>
      </c>
      <c r="G54" s="15"/>
      <c r="H54" s="16">
        <v>708</v>
      </c>
      <c r="I54" s="16">
        <v>237</v>
      </c>
      <c r="J54" s="17">
        <f t="shared" si="1"/>
        <v>0.74920634920634921</v>
      </c>
      <c r="K54" s="15"/>
      <c r="L54" s="16">
        <v>647</v>
      </c>
      <c r="M54" s="16">
        <v>298</v>
      </c>
      <c r="N54" s="17">
        <f t="shared" si="2"/>
        <v>0.68465608465608463</v>
      </c>
      <c r="O54" s="15"/>
      <c r="P54" s="16">
        <v>247</v>
      </c>
      <c r="Q54" s="16">
        <v>698</v>
      </c>
      <c r="R54" s="17">
        <f t="shared" si="3"/>
        <v>0.26137566137566137</v>
      </c>
      <c r="S54" s="15"/>
      <c r="T54" s="16">
        <v>833</v>
      </c>
      <c r="U54" s="16">
        <v>112</v>
      </c>
      <c r="V54" s="17">
        <f t="shared" si="4"/>
        <v>0.88148148148148153</v>
      </c>
      <c r="W54" s="15"/>
      <c r="X54" s="16">
        <v>494</v>
      </c>
      <c r="Y54" s="16">
        <v>451</v>
      </c>
      <c r="Z54" s="17">
        <f t="shared" si="5"/>
        <v>0.52275132275132274</v>
      </c>
      <c r="AA54" s="15"/>
      <c r="AB54" s="16">
        <v>374</v>
      </c>
      <c r="AC54" s="16">
        <v>571</v>
      </c>
      <c r="AD54" s="17">
        <f t="shared" si="6"/>
        <v>0.39576719576719577</v>
      </c>
    </row>
    <row r="55" spans="2:30" s="6" customFormat="1" ht="15.75" x14ac:dyDescent="0.25">
      <c r="B55" s="14" t="s">
        <v>54</v>
      </c>
      <c r="C55" s="15"/>
      <c r="D55" s="16">
        <v>605</v>
      </c>
      <c r="E55" s="16">
        <v>63</v>
      </c>
      <c r="F55" s="17">
        <f t="shared" si="0"/>
        <v>0.90568862275449102</v>
      </c>
      <c r="G55" s="15"/>
      <c r="H55" s="16">
        <v>522</v>
      </c>
      <c r="I55" s="16">
        <v>146</v>
      </c>
      <c r="J55" s="17">
        <f t="shared" si="1"/>
        <v>0.78143712574850299</v>
      </c>
      <c r="K55" s="15"/>
      <c r="L55" s="16">
        <v>427</v>
      </c>
      <c r="M55" s="16">
        <v>241</v>
      </c>
      <c r="N55" s="17">
        <f t="shared" si="2"/>
        <v>0.6392215568862275</v>
      </c>
      <c r="O55" s="15"/>
      <c r="P55" s="16">
        <v>189</v>
      </c>
      <c r="Q55" s="16">
        <v>479</v>
      </c>
      <c r="R55" s="17">
        <f t="shared" si="3"/>
        <v>0.28293413173652693</v>
      </c>
      <c r="S55" s="15"/>
      <c r="T55" s="16">
        <v>619</v>
      </c>
      <c r="U55" s="16">
        <v>49</v>
      </c>
      <c r="V55" s="17">
        <f t="shared" si="4"/>
        <v>0.92664670658682635</v>
      </c>
      <c r="W55" s="15"/>
      <c r="X55" s="16">
        <v>427</v>
      </c>
      <c r="Y55" s="16">
        <v>241</v>
      </c>
      <c r="Z55" s="17">
        <f t="shared" si="5"/>
        <v>0.6392215568862275</v>
      </c>
      <c r="AA55" s="15"/>
      <c r="AB55" s="16">
        <v>304</v>
      </c>
      <c r="AC55" s="16">
        <v>364</v>
      </c>
      <c r="AD55" s="17">
        <f t="shared" si="6"/>
        <v>0.45508982035928142</v>
      </c>
    </row>
    <row r="56" spans="2:30" s="6" customFormat="1" ht="16.5" thickBot="1" x14ac:dyDescent="0.3">
      <c r="B56" s="18" t="s">
        <v>55</v>
      </c>
      <c r="C56" s="19"/>
      <c r="D56" s="20">
        <v>586</v>
      </c>
      <c r="E56" s="20">
        <v>60</v>
      </c>
      <c r="F56" s="21">
        <f t="shared" si="0"/>
        <v>0.90712074303405577</v>
      </c>
      <c r="G56" s="19"/>
      <c r="H56" s="20">
        <v>529</v>
      </c>
      <c r="I56" s="20">
        <v>117</v>
      </c>
      <c r="J56" s="21">
        <f t="shared" si="1"/>
        <v>0.81888544891640869</v>
      </c>
      <c r="K56" s="19"/>
      <c r="L56" s="20">
        <v>408</v>
      </c>
      <c r="M56" s="20">
        <v>238</v>
      </c>
      <c r="N56" s="21">
        <f t="shared" si="2"/>
        <v>0.63157894736842102</v>
      </c>
      <c r="O56" s="19"/>
      <c r="P56" s="20">
        <v>199</v>
      </c>
      <c r="Q56" s="20">
        <v>447</v>
      </c>
      <c r="R56" s="21">
        <f t="shared" si="3"/>
        <v>0.30804953560371517</v>
      </c>
      <c r="S56" s="19"/>
      <c r="T56" s="20">
        <v>582</v>
      </c>
      <c r="U56" s="20">
        <v>64</v>
      </c>
      <c r="V56" s="21">
        <f t="shared" si="4"/>
        <v>0.90092879256965941</v>
      </c>
      <c r="W56" s="19"/>
      <c r="X56" s="20">
        <v>361</v>
      </c>
      <c r="Y56" s="20">
        <v>285</v>
      </c>
      <c r="Z56" s="21">
        <f t="shared" si="5"/>
        <v>0.55882352941176472</v>
      </c>
      <c r="AA56" s="19"/>
      <c r="AB56" s="20">
        <v>291</v>
      </c>
      <c r="AC56" s="20">
        <v>355</v>
      </c>
      <c r="AD56" s="21">
        <f t="shared" si="6"/>
        <v>0.4504643962848297</v>
      </c>
    </row>
    <row r="57" spans="2:30" s="7" customFormat="1" ht="19.5" thickTop="1" x14ac:dyDescent="0.3">
      <c r="B57" s="2" t="s">
        <v>56</v>
      </c>
      <c r="D57" s="8">
        <f>SUM(D6:D56)</f>
        <v>37687</v>
      </c>
      <c r="E57" s="8">
        <f>SUM(E6:E56)</f>
        <v>3841</v>
      </c>
      <c r="F57" s="9">
        <f t="shared" si="0"/>
        <v>0.90750818724715854</v>
      </c>
      <c r="H57" s="8">
        <f>SUM(H6:H56)</f>
        <v>34703</v>
      </c>
      <c r="I57" s="8">
        <f>SUM(I6:I56)</f>
        <v>6825</v>
      </c>
      <c r="J57" s="9">
        <f t="shared" si="1"/>
        <v>0.83565305336158735</v>
      </c>
      <c r="L57" s="8">
        <f>SUM(L6:L56)</f>
        <v>28087</v>
      </c>
      <c r="M57" s="8">
        <f>SUM(M6:M56)</f>
        <v>13441</v>
      </c>
      <c r="N57" s="9">
        <f t="shared" si="2"/>
        <v>0.67633885571180885</v>
      </c>
      <c r="P57" s="8">
        <f>SUM(P6:P56)</f>
        <v>14341</v>
      </c>
      <c r="Q57" s="8">
        <f>SUM(Q6:Q56)</f>
        <v>27187</v>
      </c>
      <c r="R57" s="9">
        <f t="shared" si="3"/>
        <v>0.34533326911963014</v>
      </c>
      <c r="T57" s="8">
        <f>SUM(T6:T56)</f>
        <v>37212</v>
      </c>
      <c r="U57" s="8">
        <f>SUM(U6:U56)</f>
        <v>4316</v>
      </c>
      <c r="V57" s="9">
        <f t="shared" si="4"/>
        <v>0.89607012136389907</v>
      </c>
      <c r="X57" s="8">
        <f>SUM(X6:X56)</f>
        <v>26261</v>
      </c>
      <c r="Y57" s="8">
        <f>SUM(Y6:Y56)</f>
        <v>15267</v>
      </c>
      <c r="Z57" s="9">
        <f t="shared" si="5"/>
        <v>0.63236852244268926</v>
      </c>
      <c r="AB57" s="8">
        <f>SUM(AB6:AB56)</f>
        <v>20863</v>
      </c>
      <c r="AC57" s="8">
        <f>SUM(AC6:AC56)</f>
        <v>20665</v>
      </c>
      <c r="AD57" s="9">
        <f t="shared" si="6"/>
        <v>0.50238393373145829</v>
      </c>
    </row>
  </sheetData>
  <mergeCells count="9">
    <mergeCell ref="AB4:AD4"/>
    <mergeCell ref="B1:Z1"/>
    <mergeCell ref="B2:Z2"/>
    <mergeCell ref="D4:F4"/>
    <mergeCell ref="H4:J4"/>
    <mergeCell ref="L4:N4"/>
    <mergeCell ref="P4:R4"/>
    <mergeCell ref="T4:V4"/>
    <mergeCell ref="X4:Z4"/>
  </mergeCells>
  <conditionalFormatting sqref="A6:Z56 AE6:XFD56">
    <cfRule type="expression" dxfId="20" priority="2">
      <formula>MOD(ROW(),2)</formula>
    </cfRule>
  </conditionalFormatting>
  <conditionalFormatting sqref="AA6:AD56">
    <cfRule type="expression" dxfId="19" priority="1">
      <formula>MOD(ROW(),2)</formula>
    </cfRule>
  </conditionalFormatting>
  <pageMargins left="0.35" right="0.35" top="0.35" bottom="0.35" header="0.3" footer="0.3"/>
  <pageSetup paperSize="5" scale="71" fitToHeight="0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7"/>
  <sheetViews>
    <sheetView workbookViewId="0">
      <pane ySplit="5" topLeftCell="A6" activePane="bottomLeft" state="frozen"/>
      <selection activeCell="E15" sqref="E15"/>
      <selection pane="bottomLeft" activeCell="E15" sqref="E15"/>
    </sheetView>
  </sheetViews>
  <sheetFormatPr defaultColWidth="8.85546875" defaultRowHeight="15" x14ac:dyDescent="0.25"/>
  <cols>
    <col min="1" max="1" width="8.85546875" style="1"/>
    <col min="2" max="2" width="18.7109375" style="1" customWidth="1"/>
    <col min="3" max="3" width="5.7109375" style="1" customWidth="1"/>
    <col min="4" max="5" width="9.28515625" style="1" customWidth="1"/>
    <col min="6" max="6" width="5.7109375" style="1" customWidth="1"/>
    <col min="7" max="7" width="13.42578125" style="1" bestFit="1" customWidth="1"/>
    <col min="8" max="8" width="15.7109375" style="1" bestFit="1" customWidth="1"/>
    <col min="9" max="9" width="5.7109375" style="1" customWidth="1"/>
    <col min="10" max="10" width="17.7109375" style="1" bestFit="1" customWidth="1"/>
    <col min="11" max="11" width="20" style="1" bestFit="1" customWidth="1"/>
    <col min="12" max="12" width="5.7109375" style="1" customWidth="1"/>
    <col min="13" max="13" width="10.85546875" style="1" bestFit="1" customWidth="1"/>
    <col min="14" max="14" width="13.140625" style="1" bestFit="1" customWidth="1"/>
    <col min="15" max="15" width="5.7109375" style="1" customWidth="1"/>
    <col min="16" max="16" width="11.42578125" style="1" bestFit="1" customWidth="1"/>
    <col min="17" max="17" width="13.85546875" style="1" bestFit="1" customWidth="1"/>
    <col min="18" max="18" width="5.7109375" style="1" customWidth="1"/>
    <col min="19" max="19" width="9.28515625" style="1" customWidth="1"/>
    <col min="20" max="20" width="10.42578125" style="1" bestFit="1" customWidth="1"/>
    <col min="21" max="21" width="5.7109375" style="1" customWidth="1"/>
    <col min="22" max="22" width="9.28515625" style="1" customWidth="1"/>
    <col min="23" max="23" width="10" style="1" bestFit="1" customWidth="1"/>
    <col min="24" max="16384" width="8.85546875" style="1"/>
  </cols>
  <sheetData>
    <row r="1" spans="2:24" ht="58.5" customHeight="1" x14ac:dyDescent="0.7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4" ht="30.75" customHeight="1" x14ac:dyDescent="0.4">
      <c r="B2" s="56" t="s">
        <v>91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4" ht="8.25" customHeight="1" x14ac:dyDescent="0.25"/>
    <row r="4" spans="2:24" s="2" customFormat="1" ht="18.75" x14ac:dyDescent="0.3">
      <c r="D4" s="54" t="s">
        <v>69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2:24" s="3" customFormat="1" ht="18" thickBot="1" x14ac:dyDescent="0.35">
      <c r="D5" s="4" t="s">
        <v>70</v>
      </c>
      <c r="E5" s="4" t="s">
        <v>73</v>
      </c>
      <c r="G5" s="5" t="s">
        <v>71</v>
      </c>
      <c r="H5" s="4" t="s">
        <v>74</v>
      </c>
      <c r="J5" s="5" t="s">
        <v>72</v>
      </c>
      <c r="K5" s="4" t="s">
        <v>75</v>
      </c>
      <c r="M5" s="5" t="s">
        <v>76</v>
      </c>
      <c r="N5" s="5" t="s">
        <v>77</v>
      </c>
      <c r="P5" s="5" t="s">
        <v>78</v>
      </c>
      <c r="Q5" s="4" t="s">
        <v>79</v>
      </c>
      <c r="S5" s="5" t="s">
        <v>80</v>
      </c>
      <c r="T5" s="4" t="s">
        <v>81</v>
      </c>
      <c r="V5" s="5" t="s">
        <v>82</v>
      </c>
      <c r="W5" s="4" t="s">
        <v>83</v>
      </c>
    </row>
    <row r="6" spans="2:24" s="6" customFormat="1" ht="15.75" x14ac:dyDescent="0.25">
      <c r="B6" s="10" t="s">
        <v>5</v>
      </c>
      <c r="C6" s="11"/>
      <c r="D6" s="12">
        <v>417</v>
      </c>
      <c r="E6" s="13">
        <f>D6/SUM($D6,$G6,$J6,$M6,$P6,$S6,$V6)</f>
        <v>0.24104046242774566</v>
      </c>
      <c r="F6" s="11"/>
      <c r="G6" s="12">
        <v>705</v>
      </c>
      <c r="H6" s="13">
        <f>G6/SUM($D6,$G6,$J6,$M6,$P6,$S6,$V6)</f>
        <v>0.40751445086705201</v>
      </c>
      <c r="I6" s="11"/>
      <c r="J6" s="12">
        <v>448</v>
      </c>
      <c r="K6" s="13">
        <f>J6/SUM($D6,$G6,$J6,$M6,$P6,$S6,$V6)</f>
        <v>0.25895953757225432</v>
      </c>
      <c r="L6" s="11"/>
      <c r="M6" s="12">
        <v>28</v>
      </c>
      <c r="N6" s="13">
        <f>M6/SUM($D6,$G6,$J6,$M6,$P6,$S6,$V6)</f>
        <v>1.6184971098265895E-2</v>
      </c>
      <c r="O6" s="11"/>
      <c r="P6" s="12">
        <v>51</v>
      </c>
      <c r="Q6" s="13">
        <f>P6/SUM($D6,$G6,$J6,$M6,$P6,$S6,$V6)</f>
        <v>2.9479768786127167E-2</v>
      </c>
      <c r="R6" s="11"/>
      <c r="S6" s="12">
        <v>65</v>
      </c>
      <c r="T6" s="13">
        <f>S6/SUM($D6,$G6,$J6,$M6,$P6,$S6,$V6)</f>
        <v>3.7572254335260118E-2</v>
      </c>
      <c r="U6" s="11"/>
      <c r="V6" s="12">
        <v>16</v>
      </c>
      <c r="W6" s="13">
        <f>V6/SUM($D6,$G6,$J6,$M6,$P6,$S6,$V6)</f>
        <v>9.2485549132947983E-3</v>
      </c>
      <c r="X6" s="22"/>
    </row>
    <row r="7" spans="2:24" s="6" customFormat="1" ht="15.75" x14ac:dyDescent="0.25">
      <c r="B7" s="14" t="s">
        <v>6</v>
      </c>
      <c r="C7" s="15"/>
      <c r="D7" s="16">
        <v>331</v>
      </c>
      <c r="E7" s="17">
        <f t="shared" ref="E7:E57" si="0">D7/SUM($D7,$G7,$J7,$M7,$P7,$S7,$V7)</f>
        <v>0.25940438871473354</v>
      </c>
      <c r="F7" s="15"/>
      <c r="G7" s="16">
        <v>431</v>
      </c>
      <c r="H7" s="17">
        <f t="shared" ref="H7:H57" si="1">G7/SUM($D7,$G7,$J7,$M7,$P7,$S7,$V7)</f>
        <v>0.33777429467084641</v>
      </c>
      <c r="I7" s="15"/>
      <c r="J7" s="16">
        <v>331</v>
      </c>
      <c r="K7" s="17">
        <f t="shared" ref="K7:K57" si="2">J7/SUM($D7,$G7,$J7,$M7,$P7,$S7,$V7)</f>
        <v>0.25940438871473354</v>
      </c>
      <c r="L7" s="15"/>
      <c r="M7" s="16">
        <v>23</v>
      </c>
      <c r="N7" s="17">
        <f t="shared" ref="N7:N57" si="3">M7/SUM($D7,$G7,$J7,$M7,$P7,$S7,$V7)</f>
        <v>1.8025078369905956E-2</v>
      </c>
      <c r="O7" s="15"/>
      <c r="P7" s="16">
        <v>5</v>
      </c>
      <c r="Q7" s="17">
        <f t="shared" ref="Q7:Q57" si="4">P7/SUM($D7,$G7,$J7,$M7,$P7,$S7,$V7)</f>
        <v>3.9184952978056423E-3</v>
      </c>
      <c r="R7" s="15"/>
      <c r="S7" s="16">
        <v>110</v>
      </c>
      <c r="T7" s="17">
        <f t="shared" ref="T7:T57" si="5">S7/SUM($D7,$G7,$J7,$M7,$P7,$S7,$V7)</f>
        <v>8.6206896551724144E-2</v>
      </c>
      <c r="U7" s="15"/>
      <c r="V7" s="16">
        <v>45</v>
      </c>
      <c r="W7" s="17">
        <f t="shared" ref="W7:W57" si="6">V7/SUM($D7,$G7,$J7,$M7,$P7,$S7,$V7)</f>
        <v>3.526645768025078E-2</v>
      </c>
      <c r="X7" s="22"/>
    </row>
    <row r="8" spans="2:24" s="6" customFormat="1" ht="15.75" x14ac:dyDescent="0.25">
      <c r="B8" s="14" t="s">
        <v>7</v>
      </c>
      <c r="C8" s="15"/>
      <c r="D8" s="16">
        <v>410</v>
      </c>
      <c r="E8" s="17">
        <f t="shared" si="0"/>
        <v>0.29098651525904895</v>
      </c>
      <c r="F8" s="15"/>
      <c r="G8" s="16">
        <v>541</v>
      </c>
      <c r="H8" s="17">
        <f t="shared" si="1"/>
        <v>0.38396025550035484</v>
      </c>
      <c r="I8" s="15"/>
      <c r="J8" s="16">
        <v>354</v>
      </c>
      <c r="K8" s="17">
        <f t="shared" si="2"/>
        <v>0.25124201561391057</v>
      </c>
      <c r="L8" s="15"/>
      <c r="M8" s="16">
        <v>43</v>
      </c>
      <c r="N8" s="17">
        <f t="shared" si="3"/>
        <v>3.0518097941802696E-2</v>
      </c>
      <c r="O8" s="15"/>
      <c r="P8" s="16">
        <v>22</v>
      </c>
      <c r="Q8" s="17">
        <f t="shared" si="4"/>
        <v>1.5613910574875798E-2</v>
      </c>
      <c r="R8" s="15"/>
      <c r="S8" s="16">
        <v>15</v>
      </c>
      <c r="T8" s="17">
        <f t="shared" si="5"/>
        <v>1.0645848119233499E-2</v>
      </c>
      <c r="U8" s="15"/>
      <c r="V8" s="16">
        <v>24</v>
      </c>
      <c r="W8" s="17">
        <f t="shared" si="6"/>
        <v>1.7033356990773598E-2</v>
      </c>
      <c r="X8" s="22"/>
    </row>
    <row r="9" spans="2:24" s="6" customFormat="1" ht="15.75" x14ac:dyDescent="0.25">
      <c r="B9" s="14" t="s">
        <v>8</v>
      </c>
      <c r="C9" s="15"/>
      <c r="D9" s="16">
        <v>500</v>
      </c>
      <c r="E9" s="17">
        <f t="shared" si="0"/>
        <v>0.30321406913280774</v>
      </c>
      <c r="F9" s="15"/>
      <c r="G9" s="16">
        <v>541</v>
      </c>
      <c r="H9" s="17">
        <f t="shared" si="1"/>
        <v>0.328077622801698</v>
      </c>
      <c r="I9" s="15"/>
      <c r="J9" s="16">
        <v>453</v>
      </c>
      <c r="K9" s="17">
        <f t="shared" si="2"/>
        <v>0.27471194663432386</v>
      </c>
      <c r="L9" s="15"/>
      <c r="M9" s="16">
        <v>13</v>
      </c>
      <c r="N9" s="17">
        <f t="shared" si="3"/>
        <v>7.8835657974530016E-3</v>
      </c>
      <c r="O9" s="15"/>
      <c r="P9" s="16">
        <v>43</v>
      </c>
      <c r="Q9" s="17">
        <f t="shared" si="4"/>
        <v>2.6076409945421469E-2</v>
      </c>
      <c r="R9" s="15"/>
      <c r="S9" s="16">
        <v>65</v>
      </c>
      <c r="T9" s="17">
        <f t="shared" si="5"/>
        <v>3.9417828987265008E-2</v>
      </c>
      <c r="U9" s="15"/>
      <c r="V9" s="16">
        <v>34</v>
      </c>
      <c r="W9" s="17">
        <f t="shared" si="6"/>
        <v>2.0618556701030927E-2</v>
      </c>
      <c r="X9" s="22"/>
    </row>
    <row r="10" spans="2:24" s="6" customFormat="1" ht="15.75" x14ac:dyDescent="0.25">
      <c r="B10" s="14" t="s">
        <v>9</v>
      </c>
      <c r="C10" s="15"/>
      <c r="D10" s="16">
        <v>2690</v>
      </c>
      <c r="E10" s="17">
        <f t="shared" si="0"/>
        <v>0.31902277039848198</v>
      </c>
      <c r="F10" s="15"/>
      <c r="G10" s="16">
        <v>2937</v>
      </c>
      <c r="H10" s="17">
        <f t="shared" si="1"/>
        <v>0.34831593927893739</v>
      </c>
      <c r="I10" s="15"/>
      <c r="J10" s="16">
        <v>2166</v>
      </c>
      <c r="K10" s="17">
        <f t="shared" si="2"/>
        <v>0.25687855787476283</v>
      </c>
      <c r="L10" s="15"/>
      <c r="M10" s="16">
        <v>165</v>
      </c>
      <c r="N10" s="17">
        <f t="shared" si="3"/>
        <v>1.9568311195445921E-2</v>
      </c>
      <c r="O10" s="15"/>
      <c r="P10" s="16">
        <v>125</v>
      </c>
      <c r="Q10" s="17">
        <f t="shared" si="4"/>
        <v>1.4824478178368121E-2</v>
      </c>
      <c r="R10" s="15"/>
      <c r="S10" s="16">
        <v>112</v>
      </c>
      <c r="T10" s="17">
        <f t="shared" si="5"/>
        <v>1.3282732447817837E-2</v>
      </c>
      <c r="U10" s="15"/>
      <c r="V10" s="16">
        <v>237</v>
      </c>
      <c r="W10" s="17">
        <f t="shared" si="6"/>
        <v>2.8107210626185958E-2</v>
      </c>
      <c r="X10" s="22"/>
    </row>
    <row r="11" spans="2:24" s="6" customFormat="1" ht="15.75" x14ac:dyDescent="0.25">
      <c r="B11" s="14" t="s">
        <v>10</v>
      </c>
      <c r="C11" s="15"/>
      <c r="D11" s="16">
        <v>352</v>
      </c>
      <c r="E11" s="17">
        <f t="shared" si="0"/>
        <v>0.2861788617886179</v>
      </c>
      <c r="F11" s="15"/>
      <c r="G11" s="16">
        <v>446</v>
      </c>
      <c r="H11" s="17">
        <f t="shared" si="1"/>
        <v>0.36260162601626017</v>
      </c>
      <c r="I11" s="15"/>
      <c r="J11" s="16">
        <v>352</v>
      </c>
      <c r="K11" s="17">
        <f t="shared" si="2"/>
        <v>0.2861788617886179</v>
      </c>
      <c r="L11" s="15"/>
      <c r="M11" s="16">
        <v>21</v>
      </c>
      <c r="N11" s="17">
        <f t="shared" si="3"/>
        <v>1.7073170731707318E-2</v>
      </c>
      <c r="O11" s="15"/>
      <c r="P11" s="16">
        <v>1</v>
      </c>
      <c r="Q11" s="17">
        <f t="shared" si="4"/>
        <v>8.1300813008130081E-4</v>
      </c>
      <c r="R11" s="15"/>
      <c r="S11" s="16">
        <v>11</v>
      </c>
      <c r="T11" s="17">
        <f t="shared" si="5"/>
        <v>8.9430894308943094E-3</v>
      </c>
      <c r="U11" s="15"/>
      <c r="V11" s="16">
        <v>47</v>
      </c>
      <c r="W11" s="17">
        <f t="shared" si="6"/>
        <v>3.8211382113821135E-2</v>
      </c>
      <c r="X11" s="22"/>
    </row>
    <row r="12" spans="2:24" s="6" customFormat="1" ht="15.75" x14ac:dyDescent="0.25">
      <c r="B12" s="14" t="s">
        <v>11</v>
      </c>
      <c r="C12" s="15"/>
      <c r="D12" s="16">
        <v>331</v>
      </c>
      <c r="E12" s="17">
        <f t="shared" si="0"/>
        <v>0.3039485766758494</v>
      </c>
      <c r="F12" s="15"/>
      <c r="G12" s="16">
        <v>450</v>
      </c>
      <c r="H12" s="17">
        <f t="shared" si="1"/>
        <v>0.41322314049586778</v>
      </c>
      <c r="I12" s="15"/>
      <c r="J12" s="16">
        <v>236</v>
      </c>
      <c r="K12" s="17">
        <f t="shared" si="2"/>
        <v>0.21671258034894397</v>
      </c>
      <c r="L12" s="15"/>
      <c r="M12" s="16">
        <v>20</v>
      </c>
      <c r="N12" s="17">
        <f t="shared" si="3"/>
        <v>1.8365472910927456E-2</v>
      </c>
      <c r="O12" s="15"/>
      <c r="P12" s="16">
        <v>25</v>
      </c>
      <c r="Q12" s="17">
        <f t="shared" si="4"/>
        <v>2.2956841138659319E-2</v>
      </c>
      <c r="R12" s="15"/>
      <c r="S12" s="16">
        <v>15</v>
      </c>
      <c r="T12" s="17">
        <f t="shared" si="5"/>
        <v>1.3774104683195593E-2</v>
      </c>
      <c r="U12" s="15"/>
      <c r="V12" s="16">
        <v>12</v>
      </c>
      <c r="W12" s="17">
        <f t="shared" si="6"/>
        <v>1.1019283746556474E-2</v>
      </c>
      <c r="X12" s="22"/>
    </row>
    <row r="13" spans="2:24" s="6" customFormat="1" ht="15.75" x14ac:dyDescent="0.25">
      <c r="B13" s="14" t="s">
        <v>12</v>
      </c>
      <c r="C13" s="15"/>
      <c r="D13" s="16">
        <v>312</v>
      </c>
      <c r="E13" s="17">
        <f t="shared" si="0"/>
        <v>0.2988505747126437</v>
      </c>
      <c r="F13" s="15"/>
      <c r="G13" s="16">
        <v>383</v>
      </c>
      <c r="H13" s="17">
        <f t="shared" si="1"/>
        <v>0.36685823754789271</v>
      </c>
      <c r="I13" s="15"/>
      <c r="J13" s="16">
        <v>296</v>
      </c>
      <c r="K13" s="17">
        <f t="shared" si="2"/>
        <v>0.28352490421455939</v>
      </c>
      <c r="L13" s="15"/>
      <c r="M13" s="16">
        <v>20</v>
      </c>
      <c r="N13" s="17">
        <f t="shared" si="3"/>
        <v>1.9157088122605363E-2</v>
      </c>
      <c r="O13" s="15"/>
      <c r="P13" s="16">
        <v>18</v>
      </c>
      <c r="Q13" s="17">
        <f t="shared" si="4"/>
        <v>1.7241379310344827E-2</v>
      </c>
      <c r="R13" s="15"/>
      <c r="S13" s="16">
        <v>8</v>
      </c>
      <c r="T13" s="17">
        <f t="shared" si="5"/>
        <v>7.6628352490421452E-3</v>
      </c>
      <c r="U13" s="15"/>
      <c r="V13" s="16">
        <v>7</v>
      </c>
      <c r="W13" s="17">
        <f t="shared" si="6"/>
        <v>6.7049808429118776E-3</v>
      </c>
      <c r="X13" s="22"/>
    </row>
    <row r="14" spans="2:24" s="6" customFormat="1" ht="15.75" x14ac:dyDescent="0.25">
      <c r="B14" s="14" t="s">
        <v>13</v>
      </c>
      <c r="C14" s="15"/>
      <c r="D14" s="16">
        <v>475</v>
      </c>
      <c r="E14" s="17">
        <f t="shared" si="0"/>
        <v>0.33497884344146683</v>
      </c>
      <c r="F14" s="15"/>
      <c r="G14" s="16">
        <v>560</v>
      </c>
      <c r="H14" s="17">
        <f t="shared" si="1"/>
        <v>0.39492242595204513</v>
      </c>
      <c r="I14" s="15"/>
      <c r="J14" s="16">
        <v>317</v>
      </c>
      <c r="K14" s="17">
        <f t="shared" si="2"/>
        <v>0.22355430183356842</v>
      </c>
      <c r="L14" s="15"/>
      <c r="M14" s="16">
        <v>18</v>
      </c>
      <c r="N14" s="17">
        <f t="shared" si="3"/>
        <v>1.2693935119887164E-2</v>
      </c>
      <c r="O14" s="15"/>
      <c r="P14" s="16">
        <v>22</v>
      </c>
      <c r="Q14" s="17">
        <f t="shared" si="4"/>
        <v>1.5514809590973202E-2</v>
      </c>
      <c r="R14" s="15"/>
      <c r="S14" s="16">
        <v>0</v>
      </c>
      <c r="T14" s="17">
        <f t="shared" si="5"/>
        <v>0</v>
      </c>
      <c r="U14" s="15"/>
      <c r="V14" s="16">
        <v>26</v>
      </c>
      <c r="W14" s="17">
        <f t="shared" si="6"/>
        <v>1.8335684062059238E-2</v>
      </c>
      <c r="X14" s="22"/>
    </row>
    <row r="15" spans="2:24" s="6" customFormat="1" ht="15.75" x14ac:dyDescent="0.25">
      <c r="B15" s="14" t="s">
        <v>14</v>
      </c>
      <c r="C15" s="15"/>
      <c r="D15" s="16">
        <v>1196</v>
      </c>
      <c r="E15" s="17">
        <f t="shared" si="0"/>
        <v>0.29929929929929933</v>
      </c>
      <c r="F15" s="15"/>
      <c r="G15" s="16">
        <v>1420</v>
      </c>
      <c r="H15" s="17">
        <f t="shared" si="1"/>
        <v>0.35535535535535534</v>
      </c>
      <c r="I15" s="15"/>
      <c r="J15" s="16">
        <v>1127</v>
      </c>
      <c r="K15" s="17">
        <f t="shared" si="2"/>
        <v>0.28203203203203203</v>
      </c>
      <c r="L15" s="15"/>
      <c r="M15" s="16">
        <v>79</v>
      </c>
      <c r="N15" s="17">
        <f t="shared" si="3"/>
        <v>1.9769769769769768E-2</v>
      </c>
      <c r="O15" s="15"/>
      <c r="P15" s="16">
        <v>76</v>
      </c>
      <c r="Q15" s="17">
        <f t="shared" si="4"/>
        <v>1.9019019019019021E-2</v>
      </c>
      <c r="R15" s="15"/>
      <c r="S15" s="16">
        <v>36</v>
      </c>
      <c r="T15" s="17">
        <f t="shared" si="5"/>
        <v>9.0090090090090089E-3</v>
      </c>
      <c r="U15" s="15"/>
      <c r="V15" s="16">
        <v>62</v>
      </c>
      <c r="W15" s="17">
        <f t="shared" si="6"/>
        <v>1.5515515515515516E-2</v>
      </c>
      <c r="X15" s="22"/>
    </row>
    <row r="16" spans="2:24" s="6" customFormat="1" ht="15.75" x14ac:dyDescent="0.25">
      <c r="B16" s="14" t="s">
        <v>15</v>
      </c>
      <c r="C16" s="15"/>
      <c r="D16" s="16">
        <v>608</v>
      </c>
      <c r="E16" s="17">
        <f t="shared" si="0"/>
        <v>0.30158730158730157</v>
      </c>
      <c r="F16" s="15"/>
      <c r="G16" s="16">
        <v>639</v>
      </c>
      <c r="H16" s="17">
        <f t="shared" si="1"/>
        <v>0.3169642857142857</v>
      </c>
      <c r="I16" s="15"/>
      <c r="J16" s="16">
        <v>605</v>
      </c>
      <c r="K16" s="17">
        <f t="shared" si="2"/>
        <v>0.30009920634920634</v>
      </c>
      <c r="L16" s="15"/>
      <c r="M16" s="16">
        <v>32</v>
      </c>
      <c r="N16" s="17">
        <f t="shared" si="3"/>
        <v>1.5873015873015872E-2</v>
      </c>
      <c r="O16" s="15"/>
      <c r="P16" s="16">
        <v>68</v>
      </c>
      <c r="Q16" s="17">
        <f t="shared" si="4"/>
        <v>3.3730158730158728E-2</v>
      </c>
      <c r="R16" s="15"/>
      <c r="S16" s="16">
        <v>43</v>
      </c>
      <c r="T16" s="17">
        <f t="shared" si="5"/>
        <v>2.132936507936508E-2</v>
      </c>
      <c r="U16" s="15"/>
      <c r="V16" s="16">
        <v>21</v>
      </c>
      <c r="W16" s="17">
        <f t="shared" si="6"/>
        <v>1.0416666666666666E-2</v>
      </c>
      <c r="X16" s="22"/>
    </row>
    <row r="17" spans="2:24" s="6" customFormat="1" ht="15.75" x14ac:dyDescent="0.25">
      <c r="B17" s="14" t="s">
        <v>16</v>
      </c>
      <c r="C17" s="15"/>
      <c r="D17" s="16">
        <v>434</v>
      </c>
      <c r="E17" s="17">
        <f t="shared" si="0"/>
        <v>0.28779840848806365</v>
      </c>
      <c r="F17" s="15"/>
      <c r="G17" s="16">
        <v>647</v>
      </c>
      <c r="H17" s="17">
        <f t="shared" si="1"/>
        <v>0.42904509283819631</v>
      </c>
      <c r="I17" s="15"/>
      <c r="J17" s="16">
        <v>357</v>
      </c>
      <c r="K17" s="17">
        <f t="shared" si="2"/>
        <v>0.23673740053050399</v>
      </c>
      <c r="L17" s="15"/>
      <c r="M17" s="16">
        <v>12</v>
      </c>
      <c r="N17" s="17">
        <f t="shared" si="3"/>
        <v>7.9575596816976128E-3</v>
      </c>
      <c r="O17" s="15"/>
      <c r="P17" s="16">
        <v>13</v>
      </c>
      <c r="Q17" s="17">
        <f t="shared" si="4"/>
        <v>8.6206896551724137E-3</v>
      </c>
      <c r="R17" s="15"/>
      <c r="S17" s="16">
        <v>22</v>
      </c>
      <c r="T17" s="17">
        <f t="shared" si="5"/>
        <v>1.4588859416445624E-2</v>
      </c>
      <c r="U17" s="15"/>
      <c r="V17" s="16">
        <v>23</v>
      </c>
      <c r="W17" s="17">
        <f t="shared" si="6"/>
        <v>1.5251989389920425E-2</v>
      </c>
      <c r="X17" s="22"/>
    </row>
    <row r="18" spans="2:24" s="6" customFormat="1" ht="15.75" x14ac:dyDescent="0.25">
      <c r="B18" s="14" t="s">
        <v>17</v>
      </c>
      <c r="C18" s="15"/>
      <c r="D18" s="16">
        <v>542</v>
      </c>
      <c r="E18" s="17">
        <f t="shared" si="0"/>
        <v>0.33622828784119108</v>
      </c>
      <c r="F18" s="15"/>
      <c r="G18" s="16">
        <v>497</v>
      </c>
      <c r="H18" s="17">
        <f t="shared" si="1"/>
        <v>0.30831265508684863</v>
      </c>
      <c r="I18" s="15"/>
      <c r="J18" s="16">
        <v>462</v>
      </c>
      <c r="K18" s="17">
        <f t="shared" si="2"/>
        <v>0.28660049627791562</v>
      </c>
      <c r="L18" s="15"/>
      <c r="M18" s="16">
        <v>20</v>
      </c>
      <c r="N18" s="17">
        <f t="shared" si="3"/>
        <v>1.2406947890818859E-2</v>
      </c>
      <c r="O18" s="15"/>
      <c r="P18" s="16">
        <v>28</v>
      </c>
      <c r="Q18" s="17">
        <f t="shared" si="4"/>
        <v>1.7369727047146403E-2</v>
      </c>
      <c r="R18" s="15"/>
      <c r="S18" s="16">
        <v>22</v>
      </c>
      <c r="T18" s="17">
        <f t="shared" si="5"/>
        <v>1.3647642679900745E-2</v>
      </c>
      <c r="U18" s="15"/>
      <c r="V18" s="16">
        <v>41</v>
      </c>
      <c r="W18" s="17">
        <f t="shared" si="6"/>
        <v>2.5434243176178661E-2</v>
      </c>
      <c r="X18" s="22"/>
    </row>
    <row r="19" spans="2:24" s="6" customFormat="1" ht="15.75" x14ac:dyDescent="0.25">
      <c r="B19" s="14" t="s">
        <v>18</v>
      </c>
      <c r="C19" s="15"/>
      <c r="D19" s="16">
        <v>822</v>
      </c>
      <c r="E19" s="17">
        <f t="shared" si="0"/>
        <v>0.26329276105060856</v>
      </c>
      <c r="F19" s="15"/>
      <c r="G19" s="16">
        <v>1239</v>
      </c>
      <c r="H19" s="17">
        <f t="shared" si="1"/>
        <v>0.39686098654708518</v>
      </c>
      <c r="I19" s="15"/>
      <c r="J19" s="16">
        <v>886</v>
      </c>
      <c r="K19" s="17">
        <f t="shared" si="2"/>
        <v>0.28379244074311338</v>
      </c>
      <c r="L19" s="15"/>
      <c r="M19" s="16">
        <v>30</v>
      </c>
      <c r="N19" s="17">
        <f t="shared" si="3"/>
        <v>9.6092248558616276E-3</v>
      </c>
      <c r="O19" s="15"/>
      <c r="P19" s="16">
        <v>45</v>
      </c>
      <c r="Q19" s="17">
        <f t="shared" si="4"/>
        <v>1.4413837283792441E-2</v>
      </c>
      <c r="R19" s="15"/>
      <c r="S19" s="16">
        <v>41</v>
      </c>
      <c r="T19" s="17">
        <f t="shared" si="5"/>
        <v>1.313260730301089E-2</v>
      </c>
      <c r="U19" s="15"/>
      <c r="V19" s="16">
        <v>59</v>
      </c>
      <c r="W19" s="17">
        <f t="shared" si="6"/>
        <v>1.8898142216527868E-2</v>
      </c>
      <c r="X19" s="22"/>
    </row>
    <row r="20" spans="2:24" s="6" customFormat="1" ht="15.75" x14ac:dyDescent="0.25">
      <c r="B20" s="14" t="s">
        <v>19</v>
      </c>
      <c r="C20" s="15"/>
      <c r="D20" s="16">
        <v>446</v>
      </c>
      <c r="E20" s="17">
        <f t="shared" si="0"/>
        <v>0.30237288135593221</v>
      </c>
      <c r="F20" s="15"/>
      <c r="G20" s="16">
        <v>542</v>
      </c>
      <c r="H20" s="17">
        <f t="shared" si="1"/>
        <v>0.36745762711864405</v>
      </c>
      <c r="I20" s="15"/>
      <c r="J20" s="16">
        <v>350</v>
      </c>
      <c r="K20" s="17">
        <f t="shared" si="2"/>
        <v>0.23728813559322035</v>
      </c>
      <c r="L20" s="15"/>
      <c r="M20" s="16">
        <v>32</v>
      </c>
      <c r="N20" s="17">
        <f t="shared" si="3"/>
        <v>2.169491525423729E-2</v>
      </c>
      <c r="O20" s="15"/>
      <c r="P20" s="16">
        <v>33</v>
      </c>
      <c r="Q20" s="17">
        <f t="shared" si="4"/>
        <v>2.2372881355932205E-2</v>
      </c>
      <c r="R20" s="15"/>
      <c r="S20" s="16">
        <v>30</v>
      </c>
      <c r="T20" s="17">
        <f t="shared" si="5"/>
        <v>2.0338983050847456E-2</v>
      </c>
      <c r="U20" s="15"/>
      <c r="V20" s="16">
        <v>42</v>
      </c>
      <c r="W20" s="17">
        <f t="shared" si="6"/>
        <v>2.8474576271186439E-2</v>
      </c>
      <c r="X20" s="22"/>
    </row>
    <row r="21" spans="2:24" s="6" customFormat="1" ht="15.75" x14ac:dyDescent="0.25">
      <c r="B21" s="14" t="s">
        <v>20</v>
      </c>
      <c r="C21" s="15"/>
      <c r="D21" s="16">
        <v>299</v>
      </c>
      <c r="E21" s="17">
        <f t="shared" si="0"/>
        <v>0.27181818181818179</v>
      </c>
      <c r="F21" s="15"/>
      <c r="G21" s="16">
        <v>427</v>
      </c>
      <c r="H21" s="17">
        <f t="shared" si="1"/>
        <v>0.38818181818181818</v>
      </c>
      <c r="I21" s="15"/>
      <c r="J21" s="16">
        <v>267</v>
      </c>
      <c r="K21" s="17">
        <f t="shared" si="2"/>
        <v>0.24272727272727274</v>
      </c>
      <c r="L21" s="15"/>
      <c r="M21" s="16">
        <v>12</v>
      </c>
      <c r="N21" s="17">
        <f t="shared" si="3"/>
        <v>1.090909090909091E-2</v>
      </c>
      <c r="O21" s="15"/>
      <c r="P21" s="16">
        <v>28</v>
      </c>
      <c r="Q21" s="17">
        <f t="shared" si="4"/>
        <v>2.5454545454545455E-2</v>
      </c>
      <c r="R21" s="15"/>
      <c r="S21" s="16">
        <v>27</v>
      </c>
      <c r="T21" s="17">
        <f t="shared" si="5"/>
        <v>2.4545454545454544E-2</v>
      </c>
      <c r="U21" s="15"/>
      <c r="V21" s="16">
        <v>40</v>
      </c>
      <c r="W21" s="17">
        <f t="shared" si="6"/>
        <v>3.6363636363636362E-2</v>
      </c>
      <c r="X21" s="22"/>
    </row>
    <row r="22" spans="2:24" s="6" customFormat="1" ht="15.75" x14ac:dyDescent="0.25">
      <c r="B22" s="14" t="s">
        <v>21</v>
      </c>
      <c r="C22" s="15"/>
      <c r="D22" s="16">
        <v>282</v>
      </c>
      <c r="E22" s="17">
        <f t="shared" si="0"/>
        <v>0.2561307901907357</v>
      </c>
      <c r="F22" s="15"/>
      <c r="G22" s="16">
        <v>386</v>
      </c>
      <c r="H22" s="17">
        <f t="shared" si="1"/>
        <v>0.35059037238873753</v>
      </c>
      <c r="I22" s="15"/>
      <c r="J22" s="16">
        <v>345</v>
      </c>
      <c r="K22" s="17">
        <f t="shared" si="2"/>
        <v>0.3133514986376022</v>
      </c>
      <c r="L22" s="15"/>
      <c r="M22" s="16">
        <v>7</v>
      </c>
      <c r="N22" s="17">
        <f t="shared" si="3"/>
        <v>6.3578564940962763E-3</v>
      </c>
      <c r="O22" s="15"/>
      <c r="P22" s="16">
        <v>20</v>
      </c>
      <c r="Q22" s="17">
        <f t="shared" si="4"/>
        <v>1.8165304268846504E-2</v>
      </c>
      <c r="R22" s="15"/>
      <c r="S22" s="16">
        <v>25</v>
      </c>
      <c r="T22" s="17">
        <f t="shared" si="5"/>
        <v>2.2706630336058128E-2</v>
      </c>
      <c r="U22" s="15"/>
      <c r="V22" s="16">
        <v>36</v>
      </c>
      <c r="W22" s="17">
        <f t="shared" si="6"/>
        <v>3.2697547683923703E-2</v>
      </c>
      <c r="X22" s="22"/>
    </row>
    <row r="23" spans="2:24" s="6" customFormat="1" ht="15.75" x14ac:dyDescent="0.25">
      <c r="B23" s="14" t="s">
        <v>22</v>
      </c>
      <c r="C23" s="15"/>
      <c r="D23" s="16">
        <v>394</v>
      </c>
      <c r="E23" s="17">
        <f t="shared" si="0"/>
        <v>0.3000761614623001</v>
      </c>
      <c r="F23" s="15"/>
      <c r="G23" s="16">
        <v>436</v>
      </c>
      <c r="H23" s="17">
        <f t="shared" si="1"/>
        <v>0.33206397562833206</v>
      </c>
      <c r="I23" s="15"/>
      <c r="J23" s="16">
        <v>382</v>
      </c>
      <c r="K23" s="17">
        <f t="shared" si="2"/>
        <v>0.29093678598629091</v>
      </c>
      <c r="L23" s="15"/>
      <c r="M23" s="16">
        <v>25</v>
      </c>
      <c r="N23" s="17">
        <f t="shared" si="3"/>
        <v>1.9040365575019039E-2</v>
      </c>
      <c r="O23" s="15"/>
      <c r="P23" s="16">
        <v>34</v>
      </c>
      <c r="Q23" s="17">
        <f t="shared" si="4"/>
        <v>2.5894897182025894E-2</v>
      </c>
      <c r="R23" s="15"/>
      <c r="S23" s="16">
        <v>23</v>
      </c>
      <c r="T23" s="17">
        <f t="shared" si="5"/>
        <v>1.7517136329017517E-2</v>
      </c>
      <c r="U23" s="15"/>
      <c r="V23" s="16">
        <v>19</v>
      </c>
      <c r="W23" s="17">
        <f t="shared" si="6"/>
        <v>1.4470677837014471E-2</v>
      </c>
      <c r="X23" s="22"/>
    </row>
    <row r="24" spans="2:24" s="6" customFormat="1" ht="15.75" x14ac:dyDescent="0.25">
      <c r="B24" s="14" t="s">
        <v>23</v>
      </c>
      <c r="C24" s="15"/>
      <c r="D24" s="16">
        <v>703</v>
      </c>
      <c r="E24" s="17">
        <f t="shared" si="0"/>
        <v>0.32850467289719626</v>
      </c>
      <c r="F24" s="15"/>
      <c r="G24" s="16">
        <v>718</v>
      </c>
      <c r="H24" s="17">
        <f t="shared" si="1"/>
        <v>0.33551401869158881</v>
      </c>
      <c r="I24" s="15"/>
      <c r="J24" s="16">
        <v>534</v>
      </c>
      <c r="K24" s="17">
        <f t="shared" si="2"/>
        <v>0.24953271028037383</v>
      </c>
      <c r="L24" s="15"/>
      <c r="M24" s="16">
        <v>21</v>
      </c>
      <c r="N24" s="17">
        <f t="shared" si="3"/>
        <v>9.8130841121495324E-3</v>
      </c>
      <c r="O24" s="15"/>
      <c r="P24" s="16">
        <v>70</v>
      </c>
      <c r="Q24" s="17">
        <f t="shared" si="4"/>
        <v>3.2710280373831772E-2</v>
      </c>
      <c r="R24" s="15"/>
      <c r="S24" s="16">
        <v>45</v>
      </c>
      <c r="T24" s="17">
        <f t="shared" si="5"/>
        <v>2.1028037383177569E-2</v>
      </c>
      <c r="U24" s="15"/>
      <c r="V24" s="16">
        <v>49</v>
      </c>
      <c r="W24" s="17">
        <f t="shared" si="6"/>
        <v>2.2897196261682243E-2</v>
      </c>
      <c r="X24" s="22"/>
    </row>
    <row r="25" spans="2:24" s="6" customFormat="1" ht="15.75" x14ac:dyDescent="0.25">
      <c r="B25" s="14" t="s">
        <v>24</v>
      </c>
      <c r="C25" s="15"/>
      <c r="D25" s="16">
        <v>216</v>
      </c>
      <c r="E25" s="17">
        <f t="shared" si="0"/>
        <v>0.24026696329254726</v>
      </c>
      <c r="F25" s="15"/>
      <c r="G25" s="16">
        <v>375</v>
      </c>
      <c r="H25" s="17">
        <f t="shared" si="1"/>
        <v>0.41713014460511677</v>
      </c>
      <c r="I25" s="15"/>
      <c r="J25" s="16">
        <v>229</v>
      </c>
      <c r="K25" s="17">
        <f t="shared" si="2"/>
        <v>0.25472747497219134</v>
      </c>
      <c r="L25" s="15"/>
      <c r="M25" s="16">
        <v>15</v>
      </c>
      <c r="N25" s="17">
        <f t="shared" si="3"/>
        <v>1.6685205784204672E-2</v>
      </c>
      <c r="O25" s="15"/>
      <c r="P25" s="16">
        <v>18</v>
      </c>
      <c r="Q25" s="17">
        <f t="shared" si="4"/>
        <v>2.0022246941045607E-2</v>
      </c>
      <c r="R25" s="15"/>
      <c r="S25" s="16">
        <v>15</v>
      </c>
      <c r="T25" s="17">
        <f t="shared" si="5"/>
        <v>1.6685205784204672E-2</v>
      </c>
      <c r="U25" s="15"/>
      <c r="V25" s="16">
        <v>31</v>
      </c>
      <c r="W25" s="17">
        <f t="shared" si="6"/>
        <v>3.4482758620689655E-2</v>
      </c>
      <c r="X25" s="22"/>
    </row>
    <row r="26" spans="2:24" s="6" customFormat="1" ht="15.75" x14ac:dyDescent="0.25">
      <c r="B26" s="14" t="s">
        <v>25</v>
      </c>
      <c r="C26" s="15"/>
      <c r="D26" s="16">
        <v>378</v>
      </c>
      <c r="E26" s="17">
        <f t="shared" si="0"/>
        <v>0.30023828435266087</v>
      </c>
      <c r="F26" s="15"/>
      <c r="G26" s="16">
        <v>514</v>
      </c>
      <c r="H26" s="17">
        <f t="shared" si="1"/>
        <v>0.40826052422557585</v>
      </c>
      <c r="I26" s="15"/>
      <c r="J26" s="16">
        <v>266</v>
      </c>
      <c r="K26" s="17">
        <f t="shared" si="2"/>
        <v>0.21127879269261318</v>
      </c>
      <c r="L26" s="15"/>
      <c r="M26" s="16">
        <v>18</v>
      </c>
      <c r="N26" s="17">
        <f t="shared" si="3"/>
        <v>1.4297061159650517E-2</v>
      </c>
      <c r="O26" s="15"/>
      <c r="P26" s="16">
        <v>14</v>
      </c>
      <c r="Q26" s="17">
        <f t="shared" si="4"/>
        <v>1.1119936457505957E-2</v>
      </c>
      <c r="R26" s="15"/>
      <c r="S26" s="16">
        <v>23</v>
      </c>
      <c r="T26" s="17">
        <f t="shared" si="5"/>
        <v>1.8268467037331215E-2</v>
      </c>
      <c r="U26" s="15"/>
      <c r="V26" s="16">
        <v>46</v>
      </c>
      <c r="W26" s="17">
        <f t="shared" si="6"/>
        <v>3.6536934074662429E-2</v>
      </c>
      <c r="X26" s="22"/>
    </row>
    <row r="27" spans="2:24" s="6" customFormat="1" ht="15.75" x14ac:dyDescent="0.25">
      <c r="B27" s="14" t="s">
        <v>26</v>
      </c>
      <c r="C27" s="15"/>
      <c r="D27" s="16">
        <v>636</v>
      </c>
      <c r="E27" s="17">
        <f t="shared" si="0"/>
        <v>0.33901918976545842</v>
      </c>
      <c r="F27" s="15"/>
      <c r="G27" s="16">
        <v>731</v>
      </c>
      <c r="H27" s="17">
        <f t="shared" si="1"/>
        <v>0.38965884861407252</v>
      </c>
      <c r="I27" s="15"/>
      <c r="J27" s="16">
        <v>381</v>
      </c>
      <c r="K27" s="17">
        <f t="shared" si="2"/>
        <v>0.20309168443496803</v>
      </c>
      <c r="L27" s="15"/>
      <c r="M27" s="16">
        <v>29</v>
      </c>
      <c r="N27" s="17">
        <f t="shared" si="3"/>
        <v>1.5458422174840085E-2</v>
      </c>
      <c r="O27" s="15"/>
      <c r="P27" s="16">
        <v>24</v>
      </c>
      <c r="Q27" s="17">
        <f t="shared" si="4"/>
        <v>1.279317697228145E-2</v>
      </c>
      <c r="R27" s="15"/>
      <c r="S27" s="16">
        <v>3</v>
      </c>
      <c r="T27" s="17">
        <f t="shared" si="5"/>
        <v>1.5991471215351812E-3</v>
      </c>
      <c r="U27" s="15"/>
      <c r="V27" s="16">
        <v>72</v>
      </c>
      <c r="W27" s="17">
        <f t="shared" si="6"/>
        <v>3.8379530916844352E-2</v>
      </c>
      <c r="X27" s="22"/>
    </row>
    <row r="28" spans="2:24" s="6" customFormat="1" ht="15.75" x14ac:dyDescent="0.25">
      <c r="B28" s="14" t="s">
        <v>27</v>
      </c>
      <c r="C28" s="15"/>
      <c r="D28" s="16">
        <v>538</v>
      </c>
      <c r="E28" s="17">
        <f t="shared" si="0"/>
        <v>0.2605326876513317</v>
      </c>
      <c r="F28" s="15"/>
      <c r="G28" s="16">
        <v>774</v>
      </c>
      <c r="H28" s="17">
        <f t="shared" si="1"/>
        <v>0.37481840193704602</v>
      </c>
      <c r="I28" s="15"/>
      <c r="J28" s="16">
        <v>597</v>
      </c>
      <c r="K28" s="17">
        <f t="shared" si="2"/>
        <v>0.28910411622276028</v>
      </c>
      <c r="L28" s="15"/>
      <c r="M28" s="16">
        <v>22</v>
      </c>
      <c r="N28" s="17">
        <f t="shared" si="3"/>
        <v>1.0653753026634382E-2</v>
      </c>
      <c r="O28" s="15"/>
      <c r="P28" s="16">
        <v>27</v>
      </c>
      <c r="Q28" s="17">
        <f t="shared" si="4"/>
        <v>1.3075060532687652E-2</v>
      </c>
      <c r="R28" s="15"/>
      <c r="S28" s="16">
        <v>61</v>
      </c>
      <c r="T28" s="17">
        <f t="shared" si="5"/>
        <v>2.9539951573849879E-2</v>
      </c>
      <c r="U28" s="15"/>
      <c r="V28" s="16">
        <v>46</v>
      </c>
      <c r="W28" s="17">
        <f t="shared" si="6"/>
        <v>2.2276029055690073E-2</v>
      </c>
      <c r="X28" s="22"/>
    </row>
    <row r="29" spans="2:24" s="6" customFormat="1" ht="15.75" x14ac:dyDescent="0.25">
      <c r="B29" s="14" t="s">
        <v>28</v>
      </c>
      <c r="C29" s="15"/>
      <c r="D29" s="16">
        <v>405</v>
      </c>
      <c r="E29" s="17">
        <f t="shared" si="0"/>
        <v>0.29648609077598831</v>
      </c>
      <c r="F29" s="15"/>
      <c r="G29" s="16">
        <v>512</v>
      </c>
      <c r="H29" s="17">
        <f t="shared" si="1"/>
        <v>0.37481698389458273</v>
      </c>
      <c r="I29" s="15"/>
      <c r="J29" s="16">
        <v>349</v>
      </c>
      <c r="K29" s="17">
        <f t="shared" si="2"/>
        <v>0.25549048316251832</v>
      </c>
      <c r="L29" s="15"/>
      <c r="M29" s="16">
        <v>30</v>
      </c>
      <c r="N29" s="17">
        <f t="shared" si="3"/>
        <v>2.1961932650073207E-2</v>
      </c>
      <c r="O29" s="15"/>
      <c r="P29" s="16">
        <v>17</v>
      </c>
      <c r="Q29" s="17">
        <f t="shared" si="4"/>
        <v>1.2445095168374817E-2</v>
      </c>
      <c r="R29" s="15"/>
      <c r="S29" s="16">
        <v>30</v>
      </c>
      <c r="T29" s="17">
        <f t="shared" si="5"/>
        <v>2.1961932650073207E-2</v>
      </c>
      <c r="U29" s="15"/>
      <c r="V29" s="16">
        <v>23</v>
      </c>
      <c r="W29" s="17">
        <f t="shared" si="6"/>
        <v>1.6837481698389459E-2</v>
      </c>
      <c r="X29" s="22"/>
    </row>
    <row r="30" spans="2:24" s="6" customFormat="1" ht="15.75" x14ac:dyDescent="0.25">
      <c r="B30" s="14" t="s">
        <v>29</v>
      </c>
      <c r="C30" s="15"/>
      <c r="D30" s="16">
        <v>570</v>
      </c>
      <c r="E30" s="17">
        <f t="shared" si="0"/>
        <v>0.34777303233679074</v>
      </c>
      <c r="F30" s="15"/>
      <c r="G30" s="16">
        <v>448</v>
      </c>
      <c r="H30" s="17">
        <f t="shared" si="1"/>
        <v>0.2733374008541794</v>
      </c>
      <c r="I30" s="15"/>
      <c r="J30" s="16">
        <v>434</v>
      </c>
      <c r="K30" s="17">
        <f t="shared" si="2"/>
        <v>0.26479560707748628</v>
      </c>
      <c r="L30" s="15"/>
      <c r="M30" s="16">
        <v>8</v>
      </c>
      <c r="N30" s="17">
        <f t="shared" si="3"/>
        <v>4.881025015253203E-3</v>
      </c>
      <c r="O30" s="15"/>
      <c r="P30" s="16">
        <v>53</v>
      </c>
      <c r="Q30" s="17">
        <f t="shared" si="4"/>
        <v>3.2336790726052472E-2</v>
      </c>
      <c r="R30" s="15"/>
      <c r="S30" s="16">
        <v>106</v>
      </c>
      <c r="T30" s="17">
        <f t="shared" si="5"/>
        <v>6.4673581452104945E-2</v>
      </c>
      <c r="U30" s="15"/>
      <c r="V30" s="16">
        <v>20</v>
      </c>
      <c r="W30" s="17">
        <f t="shared" si="6"/>
        <v>1.2202562538133009E-2</v>
      </c>
      <c r="X30" s="22"/>
    </row>
    <row r="31" spans="2:24" s="6" customFormat="1" ht="15.75" x14ac:dyDescent="0.25">
      <c r="B31" s="14" t="s">
        <v>30</v>
      </c>
      <c r="C31" s="15"/>
      <c r="D31" s="16">
        <v>336</v>
      </c>
      <c r="E31" s="17">
        <f t="shared" si="0"/>
        <v>0.26645519429024583</v>
      </c>
      <c r="F31" s="15"/>
      <c r="G31" s="16">
        <v>486</v>
      </c>
      <c r="H31" s="17">
        <f t="shared" si="1"/>
        <v>0.38540840602696275</v>
      </c>
      <c r="I31" s="15"/>
      <c r="J31" s="16">
        <v>330</v>
      </c>
      <c r="K31" s="17">
        <f t="shared" si="2"/>
        <v>0.26169706582077717</v>
      </c>
      <c r="L31" s="15"/>
      <c r="M31" s="16">
        <v>38</v>
      </c>
      <c r="N31" s="17">
        <f t="shared" si="3"/>
        <v>3.013481363996828E-2</v>
      </c>
      <c r="O31" s="15"/>
      <c r="P31" s="16">
        <v>27</v>
      </c>
      <c r="Q31" s="17">
        <f t="shared" si="4"/>
        <v>2.1411578112609041E-2</v>
      </c>
      <c r="R31" s="15"/>
      <c r="S31" s="16">
        <v>24</v>
      </c>
      <c r="T31" s="17">
        <f t="shared" si="5"/>
        <v>1.9032513877874701E-2</v>
      </c>
      <c r="U31" s="15"/>
      <c r="V31" s="16">
        <v>20</v>
      </c>
      <c r="W31" s="17">
        <f t="shared" si="6"/>
        <v>1.5860428231562251E-2</v>
      </c>
      <c r="X31" s="22"/>
    </row>
    <row r="32" spans="2:24" s="6" customFormat="1" ht="15.75" x14ac:dyDescent="0.25">
      <c r="B32" s="14" t="s">
        <v>31</v>
      </c>
      <c r="C32" s="15"/>
      <c r="D32" s="16">
        <v>585</v>
      </c>
      <c r="E32" s="17">
        <f t="shared" si="0"/>
        <v>0.30046224961479201</v>
      </c>
      <c r="F32" s="15"/>
      <c r="G32" s="16">
        <v>783</v>
      </c>
      <c r="H32" s="17">
        <f t="shared" si="1"/>
        <v>0.40215716486902925</v>
      </c>
      <c r="I32" s="15"/>
      <c r="J32" s="16">
        <v>412</v>
      </c>
      <c r="K32" s="17">
        <f t="shared" si="2"/>
        <v>0.21160760143810992</v>
      </c>
      <c r="L32" s="15"/>
      <c r="M32" s="16">
        <v>39</v>
      </c>
      <c r="N32" s="17">
        <f t="shared" si="3"/>
        <v>2.0030816640986132E-2</v>
      </c>
      <c r="O32" s="15"/>
      <c r="P32" s="16">
        <v>37</v>
      </c>
      <c r="Q32" s="17">
        <f t="shared" si="4"/>
        <v>1.9003595274781716E-2</v>
      </c>
      <c r="R32" s="15"/>
      <c r="S32" s="16">
        <v>47</v>
      </c>
      <c r="T32" s="17">
        <f t="shared" si="5"/>
        <v>2.4139702105803802E-2</v>
      </c>
      <c r="U32" s="15"/>
      <c r="V32" s="16">
        <v>44</v>
      </c>
      <c r="W32" s="17">
        <f t="shared" si="6"/>
        <v>2.2598870056497175E-2</v>
      </c>
      <c r="X32" s="22"/>
    </row>
    <row r="33" spans="2:24" s="6" customFormat="1" ht="15.75" x14ac:dyDescent="0.25">
      <c r="B33" s="14" t="s">
        <v>32</v>
      </c>
      <c r="C33" s="15"/>
      <c r="D33" s="16">
        <v>297</v>
      </c>
      <c r="E33" s="17">
        <f t="shared" si="0"/>
        <v>0.23684210526315788</v>
      </c>
      <c r="F33" s="15"/>
      <c r="G33" s="16">
        <v>488</v>
      </c>
      <c r="H33" s="17">
        <f t="shared" si="1"/>
        <v>0.38915470494417864</v>
      </c>
      <c r="I33" s="15"/>
      <c r="J33" s="16">
        <v>370</v>
      </c>
      <c r="K33" s="17">
        <f t="shared" si="2"/>
        <v>0.29505582137161085</v>
      </c>
      <c r="L33" s="15"/>
      <c r="M33" s="16">
        <v>18</v>
      </c>
      <c r="N33" s="17">
        <f t="shared" si="3"/>
        <v>1.4354066985645933E-2</v>
      </c>
      <c r="O33" s="15"/>
      <c r="P33" s="16">
        <v>14</v>
      </c>
      <c r="Q33" s="17">
        <f t="shared" si="4"/>
        <v>1.1164274322169059E-2</v>
      </c>
      <c r="R33" s="15"/>
      <c r="S33" s="16">
        <v>23</v>
      </c>
      <c r="T33" s="17">
        <f t="shared" si="5"/>
        <v>1.8341307814992026E-2</v>
      </c>
      <c r="U33" s="15"/>
      <c r="V33" s="16">
        <v>44</v>
      </c>
      <c r="W33" s="17">
        <f t="shared" si="6"/>
        <v>3.5087719298245612E-2</v>
      </c>
      <c r="X33" s="22"/>
    </row>
    <row r="34" spans="2:24" s="6" customFormat="1" ht="15.75" x14ac:dyDescent="0.25">
      <c r="B34" s="14" t="s">
        <v>33</v>
      </c>
      <c r="C34" s="15"/>
      <c r="D34" s="16">
        <v>391</v>
      </c>
      <c r="E34" s="17">
        <f t="shared" si="0"/>
        <v>0.32234130255564714</v>
      </c>
      <c r="F34" s="15"/>
      <c r="G34" s="16">
        <v>477</v>
      </c>
      <c r="H34" s="17">
        <f t="shared" si="1"/>
        <v>0.39323990107172302</v>
      </c>
      <c r="I34" s="15"/>
      <c r="J34" s="16">
        <v>304</v>
      </c>
      <c r="K34" s="17">
        <f t="shared" si="2"/>
        <v>0.25061830173124483</v>
      </c>
      <c r="L34" s="15"/>
      <c r="M34" s="16">
        <v>23</v>
      </c>
      <c r="N34" s="17">
        <f t="shared" si="3"/>
        <v>1.8961253091508656E-2</v>
      </c>
      <c r="O34" s="15"/>
      <c r="P34" s="16">
        <v>6</v>
      </c>
      <c r="Q34" s="17">
        <f t="shared" si="4"/>
        <v>4.9464138499587798E-3</v>
      </c>
      <c r="R34" s="15"/>
      <c r="S34" s="16">
        <v>10</v>
      </c>
      <c r="T34" s="17">
        <f t="shared" si="5"/>
        <v>8.2440230832646327E-3</v>
      </c>
      <c r="U34" s="15"/>
      <c r="V34" s="16">
        <v>2</v>
      </c>
      <c r="W34" s="17">
        <f t="shared" si="6"/>
        <v>1.6488046166529267E-3</v>
      </c>
      <c r="X34" s="22"/>
    </row>
    <row r="35" spans="2:24" s="6" customFormat="1" ht="15.75" x14ac:dyDescent="0.25">
      <c r="B35" s="14" t="s">
        <v>34</v>
      </c>
      <c r="C35" s="15"/>
      <c r="D35" s="16">
        <v>326</v>
      </c>
      <c r="E35" s="17">
        <f t="shared" si="0"/>
        <v>0.23606082548877624</v>
      </c>
      <c r="F35" s="15"/>
      <c r="G35" s="16">
        <v>554</v>
      </c>
      <c r="H35" s="17">
        <f t="shared" si="1"/>
        <v>0.40115858073859523</v>
      </c>
      <c r="I35" s="15"/>
      <c r="J35" s="16">
        <v>378</v>
      </c>
      <c r="K35" s="17">
        <f t="shared" si="2"/>
        <v>0.27371469949312094</v>
      </c>
      <c r="L35" s="15"/>
      <c r="M35" s="16">
        <v>36</v>
      </c>
      <c r="N35" s="17">
        <f t="shared" si="3"/>
        <v>2.606806661839247E-2</v>
      </c>
      <c r="O35" s="15"/>
      <c r="P35" s="16">
        <v>29</v>
      </c>
      <c r="Q35" s="17">
        <f t="shared" si="4"/>
        <v>2.0999275887038378E-2</v>
      </c>
      <c r="R35" s="15"/>
      <c r="S35" s="16">
        <v>22</v>
      </c>
      <c r="T35" s="17">
        <f t="shared" si="5"/>
        <v>1.5930485155684286E-2</v>
      </c>
      <c r="U35" s="15"/>
      <c r="V35" s="16">
        <v>36</v>
      </c>
      <c r="W35" s="17">
        <f t="shared" si="6"/>
        <v>2.606806661839247E-2</v>
      </c>
      <c r="X35" s="22"/>
    </row>
    <row r="36" spans="2:24" s="6" customFormat="1" ht="15.75" x14ac:dyDescent="0.25">
      <c r="B36" s="14" t="s">
        <v>35</v>
      </c>
      <c r="C36" s="15"/>
      <c r="D36" s="16">
        <v>677</v>
      </c>
      <c r="E36" s="17">
        <f t="shared" si="0"/>
        <v>0.3063348416289593</v>
      </c>
      <c r="F36" s="15"/>
      <c r="G36" s="16">
        <v>869</v>
      </c>
      <c r="H36" s="17">
        <f t="shared" si="1"/>
        <v>0.39321266968325791</v>
      </c>
      <c r="I36" s="15"/>
      <c r="J36" s="16">
        <v>545</v>
      </c>
      <c r="K36" s="17">
        <f t="shared" si="2"/>
        <v>0.24660633484162897</v>
      </c>
      <c r="L36" s="15"/>
      <c r="M36" s="16">
        <v>22</v>
      </c>
      <c r="N36" s="17">
        <f t="shared" si="3"/>
        <v>9.9547511312217188E-3</v>
      </c>
      <c r="O36" s="15"/>
      <c r="P36" s="16">
        <v>13</v>
      </c>
      <c r="Q36" s="17">
        <f t="shared" si="4"/>
        <v>5.8823529411764705E-3</v>
      </c>
      <c r="R36" s="15"/>
      <c r="S36" s="16">
        <v>14</v>
      </c>
      <c r="T36" s="17">
        <f t="shared" si="5"/>
        <v>6.3348416289592761E-3</v>
      </c>
      <c r="U36" s="15"/>
      <c r="V36" s="16">
        <v>70</v>
      </c>
      <c r="W36" s="17">
        <f t="shared" si="6"/>
        <v>3.1674208144796379E-2</v>
      </c>
      <c r="X36" s="22"/>
    </row>
    <row r="37" spans="2:24" s="6" customFormat="1" ht="15.75" x14ac:dyDescent="0.25">
      <c r="B37" s="14" t="s">
        <v>36</v>
      </c>
      <c r="C37" s="15"/>
      <c r="D37" s="16">
        <v>538</v>
      </c>
      <c r="E37" s="17">
        <f t="shared" si="0"/>
        <v>0.33857772183763374</v>
      </c>
      <c r="F37" s="15"/>
      <c r="G37" s="16">
        <v>476</v>
      </c>
      <c r="H37" s="17">
        <f t="shared" si="1"/>
        <v>0.29955947136563876</v>
      </c>
      <c r="I37" s="15"/>
      <c r="J37" s="16">
        <v>464</v>
      </c>
      <c r="K37" s="17">
        <f t="shared" si="2"/>
        <v>0.29200755191944622</v>
      </c>
      <c r="L37" s="15"/>
      <c r="M37" s="16">
        <v>12</v>
      </c>
      <c r="N37" s="17">
        <f t="shared" si="3"/>
        <v>7.551919446192574E-3</v>
      </c>
      <c r="O37" s="15"/>
      <c r="P37" s="16">
        <v>22</v>
      </c>
      <c r="Q37" s="17">
        <f t="shared" si="4"/>
        <v>1.3845185651353053E-2</v>
      </c>
      <c r="R37" s="15"/>
      <c r="S37" s="16">
        <v>38</v>
      </c>
      <c r="T37" s="17">
        <f t="shared" si="5"/>
        <v>2.3914411579609818E-2</v>
      </c>
      <c r="U37" s="15"/>
      <c r="V37" s="16">
        <v>39</v>
      </c>
      <c r="W37" s="17">
        <f t="shared" si="6"/>
        <v>2.4543738200125866E-2</v>
      </c>
      <c r="X37" s="22"/>
    </row>
    <row r="38" spans="2:24" s="6" customFormat="1" ht="15.75" x14ac:dyDescent="0.25">
      <c r="B38" s="14" t="s">
        <v>37</v>
      </c>
      <c r="C38" s="15"/>
      <c r="D38" s="16">
        <v>1222</v>
      </c>
      <c r="E38" s="17">
        <f t="shared" si="0"/>
        <v>0.30975918884664133</v>
      </c>
      <c r="F38" s="15"/>
      <c r="G38" s="16">
        <v>1482</v>
      </c>
      <c r="H38" s="17">
        <f t="shared" si="1"/>
        <v>0.37566539923954373</v>
      </c>
      <c r="I38" s="15"/>
      <c r="J38" s="16">
        <v>1032</v>
      </c>
      <c r="K38" s="17">
        <f t="shared" si="2"/>
        <v>0.26159695817490497</v>
      </c>
      <c r="L38" s="15"/>
      <c r="M38" s="16">
        <v>40</v>
      </c>
      <c r="N38" s="17">
        <f t="shared" si="3"/>
        <v>1.0139416983523447E-2</v>
      </c>
      <c r="O38" s="15"/>
      <c r="P38" s="16">
        <v>65</v>
      </c>
      <c r="Q38" s="17">
        <f t="shared" si="4"/>
        <v>1.6476552598225603E-2</v>
      </c>
      <c r="R38" s="15"/>
      <c r="S38" s="16">
        <v>27</v>
      </c>
      <c r="T38" s="17">
        <f t="shared" si="5"/>
        <v>6.8441064638783272E-3</v>
      </c>
      <c r="U38" s="15"/>
      <c r="V38" s="16">
        <v>77</v>
      </c>
      <c r="W38" s="17">
        <f t="shared" si="6"/>
        <v>1.9518377693282636E-2</v>
      </c>
      <c r="X38" s="22"/>
    </row>
    <row r="39" spans="2:24" s="6" customFormat="1" ht="15.75" x14ac:dyDescent="0.25">
      <c r="B39" s="14" t="s">
        <v>38</v>
      </c>
      <c r="C39" s="15"/>
      <c r="D39" s="16">
        <v>606</v>
      </c>
      <c r="E39" s="17">
        <f t="shared" si="0"/>
        <v>0.30590610802624935</v>
      </c>
      <c r="F39" s="15"/>
      <c r="G39" s="16">
        <v>644</v>
      </c>
      <c r="H39" s="17">
        <f t="shared" si="1"/>
        <v>0.32508833922261482</v>
      </c>
      <c r="I39" s="15"/>
      <c r="J39" s="16">
        <v>552</v>
      </c>
      <c r="K39" s="17">
        <f t="shared" si="2"/>
        <v>0.27864714790509842</v>
      </c>
      <c r="L39" s="15"/>
      <c r="M39" s="16">
        <v>55</v>
      </c>
      <c r="N39" s="17">
        <f t="shared" si="3"/>
        <v>2.7763755678950026E-2</v>
      </c>
      <c r="O39" s="15"/>
      <c r="P39" s="16">
        <v>21</v>
      </c>
      <c r="Q39" s="17">
        <f t="shared" si="4"/>
        <v>1.0600706713780919E-2</v>
      </c>
      <c r="R39" s="15"/>
      <c r="S39" s="16">
        <v>43</v>
      </c>
      <c r="T39" s="17">
        <f t="shared" si="5"/>
        <v>2.1706208985360929E-2</v>
      </c>
      <c r="U39" s="15"/>
      <c r="V39" s="16">
        <v>60</v>
      </c>
      <c r="W39" s="17">
        <f t="shared" si="6"/>
        <v>3.0287733467945482E-2</v>
      </c>
      <c r="X39" s="22"/>
    </row>
    <row r="40" spans="2:24" s="6" customFormat="1" ht="15.75" x14ac:dyDescent="0.25">
      <c r="B40" s="14" t="s">
        <v>39</v>
      </c>
      <c r="C40" s="15"/>
      <c r="D40" s="16">
        <v>392</v>
      </c>
      <c r="E40" s="17">
        <f t="shared" si="0"/>
        <v>0.28654970760233917</v>
      </c>
      <c r="F40" s="15"/>
      <c r="G40" s="16">
        <v>575</v>
      </c>
      <c r="H40" s="17">
        <f t="shared" si="1"/>
        <v>0.4203216374269006</v>
      </c>
      <c r="I40" s="15"/>
      <c r="J40" s="16">
        <v>293</v>
      </c>
      <c r="K40" s="17">
        <f t="shared" si="2"/>
        <v>0.21418128654970761</v>
      </c>
      <c r="L40" s="15"/>
      <c r="M40" s="16">
        <v>21</v>
      </c>
      <c r="N40" s="17">
        <f t="shared" si="3"/>
        <v>1.5350877192982455E-2</v>
      </c>
      <c r="O40" s="15"/>
      <c r="P40" s="16">
        <v>26</v>
      </c>
      <c r="Q40" s="17">
        <f t="shared" si="4"/>
        <v>1.9005847953216373E-2</v>
      </c>
      <c r="R40" s="15"/>
      <c r="S40" s="16">
        <v>18</v>
      </c>
      <c r="T40" s="17">
        <f t="shared" si="5"/>
        <v>1.3157894736842105E-2</v>
      </c>
      <c r="U40" s="15"/>
      <c r="V40" s="16">
        <v>43</v>
      </c>
      <c r="W40" s="17">
        <f t="shared" si="6"/>
        <v>3.1432748538011694E-2</v>
      </c>
      <c r="X40" s="22"/>
    </row>
    <row r="41" spans="2:24" s="6" customFormat="1" ht="15.75" x14ac:dyDescent="0.25">
      <c r="B41" s="14" t="s">
        <v>40</v>
      </c>
      <c r="C41" s="15"/>
      <c r="D41" s="16">
        <v>664</v>
      </c>
      <c r="E41" s="17">
        <f t="shared" si="0"/>
        <v>0.27057864710676449</v>
      </c>
      <c r="F41" s="15"/>
      <c r="G41" s="16">
        <v>913</v>
      </c>
      <c r="H41" s="17">
        <f t="shared" si="1"/>
        <v>0.37204563977180116</v>
      </c>
      <c r="I41" s="15"/>
      <c r="J41" s="16">
        <v>695</v>
      </c>
      <c r="K41" s="17">
        <f t="shared" si="2"/>
        <v>0.28321108394458028</v>
      </c>
      <c r="L41" s="15"/>
      <c r="M41" s="16">
        <v>34</v>
      </c>
      <c r="N41" s="17">
        <f t="shared" si="3"/>
        <v>1.3854930725346373E-2</v>
      </c>
      <c r="O41" s="15"/>
      <c r="P41" s="16">
        <v>74</v>
      </c>
      <c r="Q41" s="17">
        <f t="shared" si="4"/>
        <v>3.0154849225753871E-2</v>
      </c>
      <c r="R41" s="15"/>
      <c r="S41" s="16">
        <v>43</v>
      </c>
      <c r="T41" s="17">
        <f t="shared" si="5"/>
        <v>1.7522412387938061E-2</v>
      </c>
      <c r="U41" s="15"/>
      <c r="V41" s="16">
        <v>31</v>
      </c>
      <c r="W41" s="17">
        <f t="shared" si="6"/>
        <v>1.263243683781581E-2</v>
      </c>
      <c r="X41" s="22"/>
    </row>
    <row r="42" spans="2:24" s="6" customFormat="1" ht="15.75" x14ac:dyDescent="0.25">
      <c r="B42" s="14" t="s">
        <v>41</v>
      </c>
      <c r="C42" s="15"/>
      <c r="D42" s="16">
        <v>438</v>
      </c>
      <c r="E42" s="17">
        <f t="shared" si="0"/>
        <v>0.3405909797822706</v>
      </c>
      <c r="F42" s="15"/>
      <c r="G42" s="16">
        <v>422</v>
      </c>
      <c r="H42" s="17">
        <f t="shared" si="1"/>
        <v>0.32814930015552102</v>
      </c>
      <c r="I42" s="15"/>
      <c r="J42" s="16">
        <v>301</v>
      </c>
      <c r="K42" s="17">
        <f t="shared" si="2"/>
        <v>0.23405909797822705</v>
      </c>
      <c r="L42" s="15"/>
      <c r="M42" s="16">
        <v>18</v>
      </c>
      <c r="N42" s="17">
        <f t="shared" si="3"/>
        <v>1.3996889580093312E-2</v>
      </c>
      <c r="O42" s="15"/>
      <c r="P42" s="16">
        <v>17</v>
      </c>
      <c r="Q42" s="17">
        <f t="shared" si="4"/>
        <v>1.3219284603421462E-2</v>
      </c>
      <c r="R42" s="15"/>
      <c r="S42" s="16">
        <v>53</v>
      </c>
      <c r="T42" s="17">
        <f t="shared" si="5"/>
        <v>4.1213063763608088E-2</v>
      </c>
      <c r="U42" s="15"/>
      <c r="V42" s="16">
        <v>37</v>
      </c>
      <c r="W42" s="17">
        <f t="shared" si="6"/>
        <v>2.8771384136858476E-2</v>
      </c>
      <c r="X42" s="22"/>
    </row>
    <row r="43" spans="2:24" s="6" customFormat="1" ht="15.75" x14ac:dyDescent="0.25">
      <c r="B43" s="14" t="s">
        <v>42</v>
      </c>
      <c r="C43" s="15"/>
      <c r="D43" s="16">
        <v>545</v>
      </c>
      <c r="E43" s="17">
        <f t="shared" si="0"/>
        <v>0.33725247524752477</v>
      </c>
      <c r="F43" s="15"/>
      <c r="G43" s="16">
        <v>584</v>
      </c>
      <c r="H43" s="17">
        <f t="shared" si="1"/>
        <v>0.36138613861386137</v>
      </c>
      <c r="I43" s="15"/>
      <c r="J43" s="16">
        <v>367</v>
      </c>
      <c r="K43" s="17">
        <f t="shared" si="2"/>
        <v>0.22710396039603961</v>
      </c>
      <c r="L43" s="15"/>
      <c r="M43" s="16">
        <v>17</v>
      </c>
      <c r="N43" s="17">
        <f t="shared" si="3"/>
        <v>1.051980198019802E-2</v>
      </c>
      <c r="O43" s="15"/>
      <c r="P43" s="16">
        <v>5</v>
      </c>
      <c r="Q43" s="17">
        <f t="shared" si="4"/>
        <v>3.0940594059405942E-3</v>
      </c>
      <c r="R43" s="15"/>
      <c r="S43" s="16">
        <v>14</v>
      </c>
      <c r="T43" s="17">
        <f t="shared" si="5"/>
        <v>8.6633663366336641E-3</v>
      </c>
      <c r="U43" s="15"/>
      <c r="V43" s="16">
        <v>84</v>
      </c>
      <c r="W43" s="17">
        <f t="shared" si="6"/>
        <v>5.1980198019801978E-2</v>
      </c>
      <c r="X43" s="22"/>
    </row>
    <row r="44" spans="2:24" s="6" customFormat="1" ht="15.75" x14ac:dyDescent="0.25">
      <c r="B44" s="14" t="s">
        <v>43</v>
      </c>
      <c r="C44" s="15"/>
      <c r="D44" s="16">
        <v>860</v>
      </c>
      <c r="E44" s="17">
        <f t="shared" si="0"/>
        <v>0.31946508172362553</v>
      </c>
      <c r="F44" s="15"/>
      <c r="G44" s="16">
        <v>1005</v>
      </c>
      <c r="H44" s="17">
        <f t="shared" si="1"/>
        <v>0.37332838038632987</v>
      </c>
      <c r="I44" s="15"/>
      <c r="J44" s="16">
        <v>676</v>
      </c>
      <c r="K44" s="17">
        <f t="shared" si="2"/>
        <v>0.25111441307578009</v>
      </c>
      <c r="L44" s="15"/>
      <c r="M44" s="16">
        <v>58</v>
      </c>
      <c r="N44" s="17">
        <f t="shared" si="3"/>
        <v>2.1545319465081723E-2</v>
      </c>
      <c r="O44" s="15"/>
      <c r="P44" s="16">
        <v>34</v>
      </c>
      <c r="Q44" s="17">
        <f t="shared" si="4"/>
        <v>1.2630014858841011E-2</v>
      </c>
      <c r="R44" s="15"/>
      <c r="S44" s="16">
        <v>22</v>
      </c>
      <c r="T44" s="17">
        <f t="shared" si="5"/>
        <v>8.1723625557206542E-3</v>
      </c>
      <c r="U44" s="15"/>
      <c r="V44" s="16">
        <v>37</v>
      </c>
      <c r="W44" s="17">
        <f t="shared" si="6"/>
        <v>1.3744427934621099E-2</v>
      </c>
      <c r="X44" s="22"/>
    </row>
    <row r="45" spans="2:24" s="6" customFormat="1" ht="15.75" x14ac:dyDescent="0.25">
      <c r="B45" s="14" t="s">
        <v>44</v>
      </c>
      <c r="C45" s="15"/>
      <c r="D45" s="16">
        <v>269</v>
      </c>
      <c r="E45" s="17">
        <f t="shared" si="0"/>
        <v>0.26346718903036237</v>
      </c>
      <c r="F45" s="15"/>
      <c r="G45" s="16">
        <v>340</v>
      </c>
      <c r="H45" s="17">
        <f t="shared" si="1"/>
        <v>0.33300685602350638</v>
      </c>
      <c r="I45" s="15"/>
      <c r="J45" s="16">
        <v>330</v>
      </c>
      <c r="K45" s="17">
        <f t="shared" si="2"/>
        <v>0.32321253672869737</v>
      </c>
      <c r="L45" s="15"/>
      <c r="M45" s="16">
        <v>17</v>
      </c>
      <c r="N45" s="17">
        <f t="shared" si="3"/>
        <v>1.6650342801175319E-2</v>
      </c>
      <c r="O45" s="15"/>
      <c r="P45" s="16">
        <v>14</v>
      </c>
      <c r="Q45" s="17">
        <f t="shared" si="4"/>
        <v>1.3712047012732615E-2</v>
      </c>
      <c r="R45" s="15"/>
      <c r="S45" s="16">
        <v>27</v>
      </c>
      <c r="T45" s="17">
        <f t="shared" si="5"/>
        <v>2.6444662095984329E-2</v>
      </c>
      <c r="U45" s="15"/>
      <c r="V45" s="16">
        <v>24</v>
      </c>
      <c r="W45" s="17">
        <f t="shared" si="6"/>
        <v>2.3506366307541625E-2</v>
      </c>
      <c r="X45" s="22"/>
    </row>
    <row r="46" spans="2:24" s="6" customFormat="1" ht="15.75" x14ac:dyDescent="0.25">
      <c r="B46" s="14" t="s">
        <v>45</v>
      </c>
      <c r="C46" s="15"/>
      <c r="D46" s="16">
        <v>347</v>
      </c>
      <c r="E46" s="17">
        <f t="shared" si="0"/>
        <v>0.24592487597448617</v>
      </c>
      <c r="F46" s="15"/>
      <c r="G46" s="16">
        <v>547</v>
      </c>
      <c r="H46" s="17">
        <f t="shared" si="1"/>
        <v>0.38766832034018428</v>
      </c>
      <c r="I46" s="15"/>
      <c r="J46" s="16">
        <v>402</v>
      </c>
      <c r="K46" s="17">
        <f t="shared" si="2"/>
        <v>0.28490432317505315</v>
      </c>
      <c r="L46" s="15"/>
      <c r="M46" s="16">
        <v>34</v>
      </c>
      <c r="N46" s="17">
        <f t="shared" si="3"/>
        <v>2.4096385542168676E-2</v>
      </c>
      <c r="O46" s="15"/>
      <c r="P46" s="16">
        <v>23</v>
      </c>
      <c r="Q46" s="17">
        <f t="shared" si="4"/>
        <v>1.6300496102055279E-2</v>
      </c>
      <c r="R46" s="15"/>
      <c r="S46" s="16">
        <v>47</v>
      </c>
      <c r="T46" s="17">
        <f t="shared" si="5"/>
        <v>3.3309709425939048E-2</v>
      </c>
      <c r="U46" s="15"/>
      <c r="V46" s="16">
        <v>11</v>
      </c>
      <c r="W46" s="17">
        <f t="shared" si="6"/>
        <v>7.7958894401133948E-3</v>
      </c>
      <c r="X46" s="22"/>
    </row>
    <row r="47" spans="2:24" s="6" customFormat="1" ht="15.75" x14ac:dyDescent="0.25">
      <c r="B47" s="14" t="s">
        <v>46</v>
      </c>
      <c r="C47" s="15"/>
      <c r="D47" s="16">
        <v>212</v>
      </c>
      <c r="E47" s="17">
        <f t="shared" si="0"/>
        <v>0.19906103286384977</v>
      </c>
      <c r="F47" s="15"/>
      <c r="G47" s="16">
        <v>409</v>
      </c>
      <c r="H47" s="17">
        <f t="shared" si="1"/>
        <v>0.38403755868544603</v>
      </c>
      <c r="I47" s="15"/>
      <c r="J47" s="16">
        <v>350</v>
      </c>
      <c r="K47" s="17">
        <f t="shared" si="2"/>
        <v>0.32863849765258218</v>
      </c>
      <c r="L47" s="15"/>
      <c r="M47" s="16">
        <v>25</v>
      </c>
      <c r="N47" s="17">
        <f t="shared" si="3"/>
        <v>2.3474178403755867E-2</v>
      </c>
      <c r="O47" s="15"/>
      <c r="P47" s="16">
        <v>26</v>
      </c>
      <c r="Q47" s="17">
        <f t="shared" si="4"/>
        <v>2.4413145539906103E-2</v>
      </c>
      <c r="R47" s="15"/>
      <c r="S47" s="16">
        <v>16</v>
      </c>
      <c r="T47" s="17">
        <f t="shared" si="5"/>
        <v>1.5023474178403756E-2</v>
      </c>
      <c r="U47" s="15"/>
      <c r="V47" s="16">
        <v>27</v>
      </c>
      <c r="W47" s="17">
        <f t="shared" si="6"/>
        <v>2.5352112676056339E-2</v>
      </c>
      <c r="X47" s="22"/>
    </row>
    <row r="48" spans="2:24" s="6" customFormat="1" ht="15.75" x14ac:dyDescent="0.25">
      <c r="B48" s="14" t="s">
        <v>47</v>
      </c>
      <c r="C48" s="15"/>
      <c r="D48" s="16">
        <v>420</v>
      </c>
      <c r="E48" s="17">
        <f t="shared" si="0"/>
        <v>0.25878003696857671</v>
      </c>
      <c r="F48" s="15"/>
      <c r="G48" s="16">
        <v>558</v>
      </c>
      <c r="H48" s="17">
        <f t="shared" si="1"/>
        <v>0.34380776340110908</v>
      </c>
      <c r="I48" s="15"/>
      <c r="J48" s="16">
        <v>501</v>
      </c>
      <c r="K48" s="17">
        <f t="shared" si="2"/>
        <v>0.30868761552680224</v>
      </c>
      <c r="L48" s="15"/>
      <c r="M48" s="16">
        <v>26</v>
      </c>
      <c r="N48" s="17">
        <f t="shared" si="3"/>
        <v>1.6019716574245224E-2</v>
      </c>
      <c r="O48" s="15"/>
      <c r="P48" s="16">
        <v>30</v>
      </c>
      <c r="Q48" s="17">
        <f t="shared" si="4"/>
        <v>1.8484288354898338E-2</v>
      </c>
      <c r="R48" s="15"/>
      <c r="S48" s="16">
        <v>36</v>
      </c>
      <c r="T48" s="17">
        <f t="shared" si="5"/>
        <v>2.2181146025878003E-2</v>
      </c>
      <c r="U48" s="15"/>
      <c r="V48" s="16">
        <v>52</v>
      </c>
      <c r="W48" s="17">
        <f t="shared" si="6"/>
        <v>3.2039433148490448E-2</v>
      </c>
      <c r="X48" s="22"/>
    </row>
    <row r="49" spans="2:24" s="6" customFormat="1" ht="15.75" x14ac:dyDescent="0.25">
      <c r="B49" s="14" t="s">
        <v>48</v>
      </c>
      <c r="C49" s="15"/>
      <c r="D49" s="16">
        <v>1685</v>
      </c>
      <c r="E49" s="17">
        <f t="shared" si="0"/>
        <v>0.33492347445835818</v>
      </c>
      <c r="F49" s="15"/>
      <c r="G49" s="16">
        <v>1723</v>
      </c>
      <c r="H49" s="17">
        <f t="shared" si="1"/>
        <v>0.34247664480222617</v>
      </c>
      <c r="I49" s="15"/>
      <c r="J49" s="16">
        <v>1279</v>
      </c>
      <c r="K49" s="17">
        <f t="shared" si="2"/>
        <v>0.25422381236334723</v>
      </c>
      <c r="L49" s="15"/>
      <c r="M49" s="16">
        <v>59</v>
      </c>
      <c r="N49" s="17">
        <f t="shared" si="3"/>
        <v>1.1727290797058238E-2</v>
      </c>
      <c r="O49" s="15"/>
      <c r="P49" s="16">
        <v>105</v>
      </c>
      <c r="Q49" s="17">
        <f t="shared" si="4"/>
        <v>2.0870602265951103E-2</v>
      </c>
      <c r="R49" s="15"/>
      <c r="S49" s="16">
        <v>85</v>
      </c>
      <c r="T49" s="17">
        <f t="shared" si="5"/>
        <v>1.6895249453388987E-2</v>
      </c>
      <c r="U49" s="15"/>
      <c r="V49" s="16">
        <v>95</v>
      </c>
      <c r="W49" s="17">
        <f t="shared" si="6"/>
        <v>1.8882925859670045E-2</v>
      </c>
      <c r="X49" s="22"/>
    </row>
    <row r="50" spans="2:24" s="6" customFormat="1" ht="15.75" x14ac:dyDescent="0.25">
      <c r="B50" s="14" t="s">
        <v>49</v>
      </c>
      <c r="C50" s="15"/>
      <c r="D50" s="16">
        <v>494</v>
      </c>
      <c r="E50" s="17">
        <f t="shared" si="0"/>
        <v>0.31626120358514725</v>
      </c>
      <c r="F50" s="15"/>
      <c r="G50" s="16">
        <v>547</v>
      </c>
      <c r="H50" s="17">
        <f t="shared" si="1"/>
        <v>0.35019206145966708</v>
      </c>
      <c r="I50" s="15"/>
      <c r="J50" s="16">
        <v>466</v>
      </c>
      <c r="K50" s="17">
        <f t="shared" si="2"/>
        <v>0.29833546734955185</v>
      </c>
      <c r="L50" s="15"/>
      <c r="M50" s="16">
        <v>13</v>
      </c>
      <c r="N50" s="17">
        <f t="shared" si="3"/>
        <v>8.3226632522407171E-3</v>
      </c>
      <c r="O50" s="15"/>
      <c r="P50" s="16">
        <v>12</v>
      </c>
      <c r="Q50" s="17">
        <f t="shared" si="4"/>
        <v>7.6824583866837385E-3</v>
      </c>
      <c r="R50" s="15"/>
      <c r="S50" s="16">
        <v>5</v>
      </c>
      <c r="T50" s="17">
        <f t="shared" si="5"/>
        <v>3.201024327784891E-3</v>
      </c>
      <c r="U50" s="15"/>
      <c r="V50" s="16">
        <v>25</v>
      </c>
      <c r="W50" s="17">
        <f t="shared" si="6"/>
        <v>1.6005121638924456E-2</v>
      </c>
      <c r="X50" s="22"/>
    </row>
    <row r="51" spans="2:24" s="6" customFormat="1" ht="15.75" x14ac:dyDescent="0.25">
      <c r="B51" s="14" t="s">
        <v>50</v>
      </c>
      <c r="C51" s="15"/>
      <c r="D51" s="16">
        <v>423</v>
      </c>
      <c r="E51" s="17">
        <f t="shared" si="0"/>
        <v>0.29642606867554311</v>
      </c>
      <c r="F51" s="15"/>
      <c r="G51" s="16">
        <v>571</v>
      </c>
      <c r="H51" s="17">
        <f t="shared" si="1"/>
        <v>0.40014015416958654</v>
      </c>
      <c r="I51" s="15"/>
      <c r="J51" s="16">
        <v>342</v>
      </c>
      <c r="K51" s="17">
        <f t="shared" si="2"/>
        <v>0.23966362999299229</v>
      </c>
      <c r="L51" s="15"/>
      <c r="M51" s="16">
        <v>19</v>
      </c>
      <c r="N51" s="17">
        <f t="shared" si="3"/>
        <v>1.3314646110721794E-2</v>
      </c>
      <c r="O51" s="15"/>
      <c r="P51" s="16">
        <v>14</v>
      </c>
      <c r="Q51" s="17">
        <f t="shared" si="4"/>
        <v>9.8107918710581641E-3</v>
      </c>
      <c r="R51" s="15"/>
      <c r="S51" s="16">
        <v>13</v>
      </c>
      <c r="T51" s="17">
        <f t="shared" si="5"/>
        <v>9.1100210231254385E-3</v>
      </c>
      <c r="U51" s="15"/>
      <c r="V51" s="16">
        <v>45</v>
      </c>
      <c r="W51" s="17">
        <f t="shared" si="6"/>
        <v>3.1534688156972669E-2</v>
      </c>
      <c r="X51" s="22"/>
    </row>
    <row r="52" spans="2:24" s="6" customFormat="1" ht="15.75" x14ac:dyDescent="0.25">
      <c r="B52" s="14" t="s">
        <v>51</v>
      </c>
      <c r="C52" s="15"/>
      <c r="D52" s="16">
        <v>598</v>
      </c>
      <c r="E52" s="17">
        <f t="shared" si="0"/>
        <v>0.32116004296455425</v>
      </c>
      <c r="F52" s="15"/>
      <c r="G52" s="16">
        <v>751</v>
      </c>
      <c r="H52" s="17">
        <f t="shared" si="1"/>
        <v>0.40332975295381313</v>
      </c>
      <c r="I52" s="15"/>
      <c r="J52" s="16">
        <v>360</v>
      </c>
      <c r="K52" s="17">
        <f t="shared" si="2"/>
        <v>0.1933404940923738</v>
      </c>
      <c r="L52" s="15"/>
      <c r="M52" s="16">
        <v>21</v>
      </c>
      <c r="N52" s="17">
        <f t="shared" si="3"/>
        <v>1.1278195488721804E-2</v>
      </c>
      <c r="O52" s="15"/>
      <c r="P52" s="16">
        <v>41</v>
      </c>
      <c r="Q52" s="17">
        <f t="shared" si="4"/>
        <v>2.2019334049409239E-2</v>
      </c>
      <c r="R52" s="15"/>
      <c r="S52" s="16">
        <v>36</v>
      </c>
      <c r="T52" s="17">
        <f t="shared" si="5"/>
        <v>1.9334049409237379E-2</v>
      </c>
      <c r="U52" s="15"/>
      <c r="V52" s="16">
        <v>55</v>
      </c>
      <c r="W52" s="17">
        <f t="shared" si="6"/>
        <v>2.9538131041890441E-2</v>
      </c>
      <c r="X52" s="22"/>
    </row>
    <row r="53" spans="2:24" s="6" customFormat="1" ht="15.75" x14ac:dyDescent="0.25">
      <c r="B53" s="14" t="s">
        <v>52</v>
      </c>
      <c r="C53" s="15"/>
      <c r="D53" s="16">
        <v>492</v>
      </c>
      <c r="E53" s="17">
        <f t="shared" si="0"/>
        <v>0.25963060686015832</v>
      </c>
      <c r="F53" s="15"/>
      <c r="G53" s="16">
        <v>723</v>
      </c>
      <c r="H53" s="17">
        <f t="shared" si="1"/>
        <v>0.38153034300791555</v>
      </c>
      <c r="I53" s="15"/>
      <c r="J53" s="16">
        <v>564</v>
      </c>
      <c r="K53" s="17">
        <f t="shared" si="2"/>
        <v>0.29762532981530343</v>
      </c>
      <c r="L53" s="15"/>
      <c r="M53" s="16">
        <v>19</v>
      </c>
      <c r="N53" s="17">
        <f t="shared" si="3"/>
        <v>1.0026385224274407E-2</v>
      </c>
      <c r="O53" s="15"/>
      <c r="P53" s="16">
        <v>19</v>
      </c>
      <c r="Q53" s="17">
        <f t="shared" si="4"/>
        <v>1.0026385224274407E-2</v>
      </c>
      <c r="R53" s="15"/>
      <c r="S53" s="16">
        <v>23</v>
      </c>
      <c r="T53" s="17">
        <f t="shared" si="5"/>
        <v>1.2137203166226913E-2</v>
      </c>
      <c r="U53" s="15"/>
      <c r="V53" s="16">
        <v>55</v>
      </c>
      <c r="W53" s="17">
        <f t="shared" si="6"/>
        <v>2.9023746701846966E-2</v>
      </c>
      <c r="X53" s="22"/>
    </row>
    <row r="54" spans="2:24" s="6" customFormat="1" ht="15.75" x14ac:dyDescent="0.25">
      <c r="B54" s="14" t="s">
        <v>53</v>
      </c>
      <c r="C54" s="15"/>
      <c r="D54" s="16">
        <v>580</v>
      </c>
      <c r="E54" s="17">
        <f t="shared" si="0"/>
        <v>0.26728110599078342</v>
      </c>
      <c r="F54" s="15"/>
      <c r="G54" s="16">
        <v>817</v>
      </c>
      <c r="H54" s="17">
        <f t="shared" si="1"/>
        <v>0.37649769585253456</v>
      </c>
      <c r="I54" s="15"/>
      <c r="J54" s="16">
        <v>584</v>
      </c>
      <c r="K54" s="17">
        <f t="shared" si="2"/>
        <v>0.26912442396313363</v>
      </c>
      <c r="L54" s="15"/>
      <c r="M54" s="16">
        <v>33</v>
      </c>
      <c r="N54" s="17">
        <f t="shared" si="3"/>
        <v>1.5207373271889401E-2</v>
      </c>
      <c r="O54" s="15"/>
      <c r="P54" s="16">
        <v>43</v>
      </c>
      <c r="Q54" s="17">
        <f t="shared" si="4"/>
        <v>1.9815668202764977E-2</v>
      </c>
      <c r="R54" s="15"/>
      <c r="S54" s="16">
        <v>32</v>
      </c>
      <c r="T54" s="17">
        <f t="shared" si="5"/>
        <v>1.4746543778801843E-2</v>
      </c>
      <c r="U54" s="15"/>
      <c r="V54" s="16">
        <v>81</v>
      </c>
      <c r="W54" s="17">
        <f t="shared" si="6"/>
        <v>3.7327188940092168E-2</v>
      </c>
      <c r="X54" s="22"/>
    </row>
    <row r="55" spans="2:24" s="6" customFormat="1" ht="15.75" x14ac:dyDescent="0.25">
      <c r="B55" s="14" t="s">
        <v>54</v>
      </c>
      <c r="C55" s="15"/>
      <c r="D55" s="16">
        <v>332</v>
      </c>
      <c r="E55" s="17">
        <f t="shared" si="0"/>
        <v>0.22523744911804613</v>
      </c>
      <c r="F55" s="15"/>
      <c r="G55" s="16">
        <v>580</v>
      </c>
      <c r="H55" s="17">
        <f t="shared" si="1"/>
        <v>0.39348710990502034</v>
      </c>
      <c r="I55" s="15"/>
      <c r="J55" s="16">
        <v>457</v>
      </c>
      <c r="K55" s="17">
        <f t="shared" si="2"/>
        <v>0.3100407055630936</v>
      </c>
      <c r="L55" s="15"/>
      <c r="M55" s="16">
        <v>22</v>
      </c>
      <c r="N55" s="17">
        <f t="shared" si="3"/>
        <v>1.4925373134328358E-2</v>
      </c>
      <c r="O55" s="15"/>
      <c r="P55" s="16">
        <v>9</v>
      </c>
      <c r="Q55" s="17">
        <f t="shared" si="4"/>
        <v>6.1058344640434192E-3</v>
      </c>
      <c r="R55" s="15"/>
      <c r="S55" s="16">
        <v>35</v>
      </c>
      <c r="T55" s="17">
        <f t="shared" si="5"/>
        <v>2.3744911804613297E-2</v>
      </c>
      <c r="U55" s="15"/>
      <c r="V55" s="16">
        <v>39</v>
      </c>
      <c r="W55" s="17">
        <f t="shared" si="6"/>
        <v>2.6458616010854818E-2</v>
      </c>
      <c r="X55" s="22"/>
    </row>
    <row r="56" spans="2:24" s="6" customFormat="1" ht="16.5" thickBot="1" x14ac:dyDescent="0.3">
      <c r="B56" s="18" t="s">
        <v>55</v>
      </c>
      <c r="C56" s="19"/>
      <c r="D56" s="20">
        <v>414</v>
      </c>
      <c r="E56" s="21">
        <f t="shared" si="0"/>
        <v>0.29320113314447593</v>
      </c>
      <c r="F56" s="19"/>
      <c r="G56" s="20">
        <v>579</v>
      </c>
      <c r="H56" s="21">
        <f t="shared" si="1"/>
        <v>0.41005665722379603</v>
      </c>
      <c r="I56" s="19"/>
      <c r="J56" s="20">
        <v>302</v>
      </c>
      <c r="K56" s="21">
        <f t="shared" si="2"/>
        <v>0.21388101983002833</v>
      </c>
      <c r="L56" s="19"/>
      <c r="M56" s="20">
        <v>33</v>
      </c>
      <c r="N56" s="21">
        <f t="shared" si="3"/>
        <v>2.3371104815864022E-2</v>
      </c>
      <c r="O56" s="19"/>
      <c r="P56" s="20">
        <v>29</v>
      </c>
      <c r="Q56" s="21">
        <f t="shared" si="4"/>
        <v>2.0538243626062325E-2</v>
      </c>
      <c r="R56" s="19"/>
      <c r="S56" s="20">
        <v>28</v>
      </c>
      <c r="T56" s="21">
        <f t="shared" si="5"/>
        <v>1.9830028328611898E-2</v>
      </c>
      <c r="U56" s="19"/>
      <c r="V56" s="20">
        <v>27</v>
      </c>
      <c r="W56" s="21">
        <f t="shared" si="6"/>
        <v>1.9121813031161474E-2</v>
      </c>
      <c r="X56" s="22"/>
    </row>
    <row r="57" spans="2:24" s="7" customFormat="1" ht="19.5" thickTop="1" x14ac:dyDescent="0.3">
      <c r="B57" s="2" t="s">
        <v>56</v>
      </c>
      <c r="D57" s="8">
        <f>SUM(D6:D56)</f>
        <v>28430</v>
      </c>
      <c r="E57" s="9">
        <f t="shared" si="0"/>
        <v>0.29641136851763039</v>
      </c>
      <c r="G57" s="8">
        <f>SUM(G6:G56)</f>
        <v>35202</v>
      </c>
      <c r="H57" s="9">
        <f t="shared" si="1"/>
        <v>0.36701628542235754</v>
      </c>
      <c r="J57" s="8">
        <f>SUM(J6:J56)</f>
        <v>25180</v>
      </c>
      <c r="K57" s="9">
        <f t="shared" si="2"/>
        <v>0.26252684696707468</v>
      </c>
      <c r="M57" s="8">
        <f>SUM(M6:M56)</f>
        <v>1495</v>
      </c>
      <c r="N57" s="9">
        <f t="shared" si="3"/>
        <v>1.5586879913255625E-2</v>
      </c>
      <c r="P57" s="8">
        <f>SUM(P6:P56)</f>
        <v>1635</v>
      </c>
      <c r="Q57" s="9">
        <f t="shared" si="4"/>
        <v>1.7046520841587254E-2</v>
      </c>
      <c r="S57" s="8">
        <f>SUM(S6:S56)</f>
        <v>1734</v>
      </c>
      <c r="T57" s="9">
        <f t="shared" si="5"/>
        <v>1.8078695498050336E-2</v>
      </c>
      <c r="V57" s="8">
        <f>SUM(V6:V56)</f>
        <v>2238</v>
      </c>
      <c r="W57" s="9">
        <f t="shared" si="6"/>
        <v>2.3333402840044207E-2</v>
      </c>
      <c r="X57" s="22"/>
    </row>
  </sheetData>
  <mergeCells count="3">
    <mergeCell ref="B1:T1"/>
    <mergeCell ref="B2:T2"/>
    <mergeCell ref="D4:T4"/>
  </mergeCells>
  <conditionalFormatting sqref="X6:XFD6 A6:U56 Y7:XFD56 X7:X57">
    <cfRule type="expression" dxfId="18" priority="3">
      <formula>MOD(ROW(),2)</formula>
    </cfRule>
  </conditionalFormatting>
  <conditionalFormatting sqref="V7:W56 V6">
    <cfRule type="expression" dxfId="17" priority="2">
      <formula>MOD(ROW(),2)</formula>
    </cfRule>
  </conditionalFormatting>
  <conditionalFormatting sqref="W6">
    <cfRule type="expression" dxfId="16" priority="1">
      <formula>MOD(ROW(),2)</formula>
    </cfRule>
  </conditionalFormatting>
  <pageMargins left="0.35" right="0.35" top="0.35" bottom="0.35" header="0.3" footer="0.3"/>
  <pageSetup paperSize="5" scale="77" fitToHeight="0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57"/>
  <sheetViews>
    <sheetView topLeftCell="N1" workbookViewId="0">
      <pane ySplit="5" topLeftCell="A6" activePane="bottomLeft" state="frozen"/>
      <selection activeCell="E15" sqref="E15"/>
      <selection pane="bottomLeft" activeCell="E15" sqref="E15"/>
    </sheetView>
  </sheetViews>
  <sheetFormatPr defaultColWidth="8.85546875" defaultRowHeight="15" x14ac:dyDescent="0.25"/>
  <cols>
    <col min="1" max="1" width="8.85546875" style="1"/>
    <col min="2" max="2" width="18.7109375" style="1" customWidth="1"/>
    <col min="3" max="3" width="5.7109375" style="1" customWidth="1"/>
    <col min="4" max="4" width="10.140625" style="1" bestFit="1" customWidth="1"/>
    <col min="5" max="5" width="11.85546875" style="1" bestFit="1" customWidth="1"/>
    <col min="6" max="6" width="5.7109375" style="1" customWidth="1"/>
    <col min="7" max="7" width="13.42578125" style="1" customWidth="1"/>
    <col min="8" max="8" width="15.7109375" style="1" customWidth="1"/>
    <col min="9" max="9" width="5.7109375" style="1" customWidth="1"/>
    <col min="10" max="10" width="17.7109375" style="1" customWidth="1"/>
    <col min="11" max="11" width="20" style="1" customWidth="1"/>
    <col min="12" max="12" width="5.7109375" style="1" customWidth="1"/>
    <col min="13" max="13" width="17.140625" style="1" bestFit="1" customWidth="1"/>
    <col min="14" max="14" width="19.42578125" style="1" bestFit="1" customWidth="1"/>
    <col min="15" max="15" width="5.7109375" style="1" customWidth="1"/>
    <col min="16" max="16" width="16.42578125" style="1" bestFit="1" customWidth="1"/>
    <col min="17" max="17" width="18.85546875" style="1" bestFit="1" customWidth="1"/>
    <col min="18" max="18" width="5.7109375" style="1" customWidth="1"/>
    <col min="19" max="19" width="14.85546875" style="1" bestFit="1" customWidth="1"/>
    <col min="20" max="20" width="17.140625" style="1" bestFit="1" customWidth="1"/>
    <col min="21" max="21" width="5.7109375" style="1" customWidth="1"/>
    <col min="22" max="22" width="15" style="1" bestFit="1" customWidth="1"/>
    <col min="23" max="23" width="17.28515625" style="1" bestFit="1" customWidth="1"/>
    <col min="24" max="24" width="5.7109375" style="1" customWidth="1"/>
    <col min="25" max="25" width="19.42578125" style="1" bestFit="1" customWidth="1"/>
    <col min="26" max="26" width="22" style="1" bestFit="1" customWidth="1"/>
    <col min="27" max="27" width="5.7109375" style="1" customWidth="1"/>
    <col min="28" max="28" width="17" style="1" bestFit="1" customWidth="1"/>
    <col min="29" max="29" width="19.42578125" style="1" bestFit="1" customWidth="1"/>
    <col min="30" max="30" width="5.7109375" style="1" customWidth="1"/>
    <col min="31" max="31" width="20.42578125" style="1" bestFit="1" customWidth="1"/>
    <col min="32" max="32" width="23" style="1" bestFit="1" customWidth="1"/>
    <col min="33" max="33" width="5.7109375" style="1" customWidth="1"/>
    <col min="34" max="34" width="10.140625" style="1" customWidth="1"/>
    <col min="35" max="35" width="11.42578125" style="1" customWidth="1"/>
    <col min="36" max="16384" width="8.85546875" style="1"/>
  </cols>
  <sheetData>
    <row r="1" spans="2:37" ht="58.5" customHeight="1" x14ac:dyDescent="0.7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37" ht="30.75" customHeight="1" x14ac:dyDescent="0.4">
      <c r="B2" s="56" t="s">
        <v>93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37" ht="8.25" customHeight="1" x14ac:dyDescent="0.25"/>
    <row r="4" spans="2:37" s="2" customFormat="1" ht="18.75" x14ac:dyDescent="0.3">
      <c r="D4" s="54" t="s">
        <v>69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2:37" s="3" customFormat="1" ht="18" thickBot="1" x14ac:dyDescent="0.35">
      <c r="D5" s="4" t="s">
        <v>94</v>
      </c>
      <c r="E5" s="4" t="s">
        <v>97</v>
      </c>
      <c r="G5" s="5" t="s">
        <v>95</v>
      </c>
      <c r="H5" s="4" t="s">
        <v>96</v>
      </c>
      <c r="J5" s="5" t="s">
        <v>98</v>
      </c>
      <c r="K5" s="4" t="s">
        <v>99</v>
      </c>
      <c r="M5" s="5" t="s">
        <v>100</v>
      </c>
      <c r="N5" s="5" t="s">
        <v>101</v>
      </c>
      <c r="P5" s="5" t="s">
        <v>102</v>
      </c>
      <c r="Q5" s="4" t="s">
        <v>103</v>
      </c>
      <c r="S5" s="5" t="s">
        <v>104</v>
      </c>
      <c r="T5" s="4" t="s">
        <v>105</v>
      </c>
      <c r="V5" s="5" t="s">
        <v>106</v>
      </c>
      <c r="W5" s="4" t="s">
        <v>115</v>
      </c>
      <c r="Y5" s="5" t="s">
        <v>107</v>
      </c>
      <c r="Z5" s="4" t="s">
        <v>108</v>
      </c>
      <c r="AB5" s="5" t="s">
        <v>109</v>
      </c>
      <c r="AC5" s="4" t="s">
        <v>110</v>
      </c>
      <c r="AE5" s="5" t="s">
        <v>111</v>
      </c>
      <c r="AF5" s="4" t="s">
        <v>112</v>
      </c>
      <c r="AH5" s="5" t="s">
        <v>113</v>
      </c>
      <c r="AI5" s="4" t="s">
        <v>114</v>
      </c>
    </row>
    <row r="6" spans="2:37" s="6" customFormat="1" ht="15.75" x14ac:dyDescent="0.25">
      <c r="B6" s="10" t="s">
        <v>5</v>
      </c>
      <c r="C6" s="11"/>
      <c r="D6" s="12">
        <v>213</v>
      </c>
      <c r="E6" s="13">
        <f>D6/SUM($D6,$G6,$J6,$M6,$P6,$S6,$V6,$Y6,$AB6,$AE6,$AH6)</f>
        <v>0.30298719772403981</v>
      </c>
      <c r="F6" s="11"/>
      <c r="G6" s="12">
        <v>146</v>
      </c>
      <c r="H6" s="13">
        <f>G6/SUM($D6,$G6,$J6,$M6,$P6,$S6,$V6,$Y6,$AB6,$AE6,$AH6)</f>
        <v>0.20768136557610242</v>
      </c>
      <c r="I6" s="11"/>
      <c r="J6" s="12">
        <v>212</v>
      </c>
      <c r="K6" s="13">
        <f>J6/SUM($D6,$G6,$J6,$M6,$P6,$S6,$V6,$Y6,$AB6,$AE6,$AH6)</f>
        <v>0.30156472261735418</v>
      </c>
      <c r="L6" s="11"/>
      <c r="M6" s="12">
        <v>8</v>
      </c>
      <c r="N6" s="13">
        <f>M6/SUM($D6,$G6,$J6,$M6,$P6,$S6,$V6,$Y6,$AB6,$AE6,$AH6)</f>
        <v>1.1379800853485065E-2</v>
      </c>
      <c r="O6" s="11"/>
      <c r="P6" s="12">
        <v>13</v>
      </c>
      <c r="Q6" s="13">
        <f>P6/SUM($D6,$G6,$J6,$M6,$P6,$S6,$V6,$Y6,$AB6,$AE6,$AH6)</f>
        <v>1.849217638691323E-2</v>
      </c>
      <c r="R6" s="11"/>
      <c r="S6" s="12">
        <v>25</v>
      </c>
      <c r="T6" s="13">
        <f>S6/SUM($D6,$G6,$J6,$M6,$P6,$S6,$V6,$Y6,$AB6,$AE6,$AH6)</f>
        <v>3.5561877667140827E-2</v>
      </c>
      <c r="U6" s="11"/>
      <c r="V6" s="12">
        <v>47</v>
      </c>
      <c r="W6" s="13">
        <f>V6/SUM($D6,$G6,$J6,$M6,$P6,$S6,$V6,$Y6,$AB6,$AE6,$AH6)</f>
        <v>6.6856330014224752E-2</v>
      </c>
      <c r="X6" s="11"/>
      <c r="Y6" s="12">
        <v>2</v>
      </c>
      <c r="Z6" s="13">
        <f>Y6/SUM($D6,$G6,$J6,$M6,$P6,$S6,$V6,$Y6,$AB6,$AE6,$AH6)</f>
        <v>2.8449502133712661E-3</v>
      </c>
      <c r="AA6" s="11"/>
      <c r="AB6" s="12">
        <v>5</v>
      </c>
      <c r="AC6" s="13">
        <f>AB6/SUM($D6,$G6,$J6,$M6,$P6,$S6,$V6,$Y6,$AB6,$AE6,$AH6)</f>
        <v>7.1123755334281651E-3</v>
      </c>
      <c r="AD6" s="11"/>
      <c r="AE6" s="12">
        <v>12</v>
      </c>
      <c r="AF6" s="13">
        <f>AE6/SUM($D6,$G6,$J6,$M6,$P6,$S6,$V6,$Y6,$AB6,$AE6,$AH6)</f>
        <v>1.7069701280227598E-2</v>
      </c>
      <c r="AG6" s="11"/>
      <c r="AH6" s="12">
        <v>20</v>
      </c>
      <c r="AI6" s="13">
        <f>AH6/SUM($D6,$G6,$J6,$M6,$P6,$S6,$V6,$Y6,$AB6,$AE6,$AH6)</f>
        <v>2.8449502133712661E-2</v>
      </c>
      <c r="AJ6" s="22"/>
      <c r="AK6" s="22"/>
    </row>
    <row r="7" spans="2:37" s="6" customFormat="1" ht="15.75" x14ac:dyDescent="0.25">
      <c r="B7" s="14" t="s">
        <v>6</v>
      </c>
      <c r="C7" s="15"/>
      <c r="D7" s="16">
        <v>48</v>
      </c>
      <c r="E7" s="17">
        <f t="shared" ref="E7:E57" si="0">D7/SUM($D7,$G7,$J7,$M7,$P7,$S7,$V7,$Y7,$AB7,$AE7,$AH7)</f>
        <v>0.1951219512195122</v>
      </c>
      <c r="F7" s="15"/>
      <c r="G7" s="16">
        <v>64</v>
      </c>
      <c r="H7" s="17">
        <f t="shared" ref="H7:H57" si="1">G7/SUM($D7,$G7,$J7,$M7,$P7,$S7,$V7,$Y7,$AB7,$AE7,$AH7)</f>
        <v>0.26016260162601629</v>
      </c>
      <c r="I7" s="15"/>
      <c r="J7" s="16">
        <v>74</v>
      </c>
      <c r="K7" s="17">
        <f t="shared" ref="K7:K57" si="2">J7/SUM($D7,$G7,$J7,$M7,$P7,$S7,$V7,$Y7,$AB7,$AE7,$AH7)</f>
        <v>0.30081300813008133</v>
      </c>
      <c r="L7" s="15"/>
      <c r="M7" s="16">
        <v>13</v>
      </c>
      <c r="N7" s="17">
        <f t="shared" ref="N7:N57" si="3">M7/SUM($D7,$G7,$J7,$M7,$P7,$S7,$V7,$Y7,$AB7,$AE7,$AH7)</f>
        <v>5.2845528455284556E-2</v>
      </c>
      <c r="O7" s="15"/>
      <c r="P7" s="16">
        <v>2</v>
      </c>
      <c r="Q7" s="17">
        <f t="shared" ref="Q7:Q57" si="4">P7/SUM($D7,$G7,$J7,$M7,$P7,$S7,$V7,$Y7,$AB7,$AE7,$AH7)</f>
        <v>8.130081300813009E-3</v>
      </c>
      <c r="R7" s="15"/>
      <c r="S7" s="16">
        <v>11</v>
      </c>
      <c r="T7" s="17">
        <f t="shared" ref="T7:T57" si="5">S7/SUM($D7,$G7,$J7,$M7,$P7,$S7,$V7,$Y7,$AB7,$AE7,$AH7)</f>
        <v>4.4715447154471545E-2</v>
      </c>
      <c r="U7" s="15"/>
      <c r="V7" s="16">
        <v>16</v>
      </c>
      <c r="W7" s="17">
        <f t="shared" ref="W7:W57" si="6">V7/SUM($D7,$G7,$J7,$M7,$P7,$S7,$V7,$Y7,$AB7,$AE7,$AH7)</f>
        <v>6.5040650406504072E-2</v>
      </c>
      <c r="X7" s="15"/>
      <c r="Y7" s="16">
        <v>0</v>
      </c>
      <c r="Z7" s="17">
        <f t="shared" ref="Z7:Z57" si="7">Y7/SUM($D7,$G7,$J7,$M7,$P7,$S7,$V7,$Y7,$AB7,$AE7,$AH7)</f>
        <v>0</v>
      </c>
      <c r="AA7" s="15"/>
      <c r="AB7" s="16">
        <v>0</v>
      </c>
      <c r="AC7" s="17">
        <f t="shared" ref="AC7:AC57" si="8">AB7/SUM($D7,$G7,$J7,$M7,$P7,$S7,$V7,$Y7,$AB7,$AE7,$AH7)</f>
        <v>0</v>
      </c>
      <c r="AD7" s="15"/>
      <c r="AE7" s="16">
        <v>0</v>
      </c>
      <c r="AF7" s="17">
        <f t="shared" ref="AF7:AF57" si="9">AE7/SUM($D7,$G7,$J7,$M7,$P7,$S7,$V7,$Y7,$AB7,$AE7,$AH7)</f>
        <v>0</v>
      </c>
      <c r="AG7" s="15"/>
      <c r="AH7" s="16">
        <v>18</v>
      </c>
      <c r="AI7" s="17">
        <f t="shared" ref="AI7:AI57" si="10">AH7/SUM($D7,$G7,$J7,$M7,$P7,$S7,$V7,$Y7,$AB7,$AE7,$AH7)</f>
        <v>7.3170731707317069E-2</v>
      </c>
      <c r="AJ7" s="22"/>
    </row>
    <row r="8" spans="2:37" s="6" customFormat="1" ht="15.75" x14ac:dyDescent="0.25">
      <c r="B8" s="14" t="s">
        <v>7</v>
      </c>
      <c r="C8" s="15"/>
      <c r="D8" s="16">
        <v>150</v>
      </c>
      <c r="E8" s="17">
        <f t="shared" si="0"/>
        <v>0.25817555938037867</v>
      </c>
      <c r="F8" s="15"/>
      <c r="G8" s="16">
        <v>107</v>
      </c>
      <c r="H8" s="17">
        <f t="shared" si="1"/>
        <v>0.18416523235800344</v>
      </c>
      <c r="I8" s="15"/>
      <c r="J8" s="16">
        <v>149</v>
      </c>
      <c r="K8" s="17">
        <f t="shared" si="2"/>
        <v>0.25645438898450945</v>
      </c>
      <c r="L8" s="15"/>
      <c r="M8" s="16">
        <v>2</v>
      </c>
      <c r="N8" s="17">
        <f t="shared" si="3"/>
        <v>3.4423407917383822E-3</v>
      </c>
      <c r="O8" s="15"/>
      <c r="P8" s="16">
        <v>39</v>
      </c>
      <c r="Q8" s="17">
        <f t="shared" si="4"/>
        <v>6.7125645438898457E-2</v>
      </c>
      <c r="R8" s="15"/>
      <c r="S8" s="16">
        <v>21</v>
      </c>
      <c r="T8" s="17">
        <f t="shared" si="5"/>
        <v>3.614457831325301E-2</v>
      </c>
      <c r="U8" s="15"/>
      <c r="V8" s="16">
        <v>62</v>
      </c>
      <c r="W8" s="17">
        <f t="shared" si="6"/>
        <v>0.10671256454388985</v>
      </c>
      <c r="X8" s="15"/>
      <c r="Y8" s="16">
        <v>4</v>
      </c>
      <c r="Z8" s="17">
        <f t="shared" si="7"/>
        <v>6.8846815834767644E-3</v>
      </c>
      <c r="AA8" s="15"/>
      <c r="AB8" s="16">
        <v>1</v>
      </c>
      <c r="AC8" s="17">
        <f t="shared" si="8"/>
        <v>1.7211703958691911E-3</v>
      </c>
      <c r="AD8" s="15"/>
      <c r="AE8" s="16">
        <v>0</v>
      </c>
      <c r="AF8" s="17">
        <f t="shared" si="9"/>
        <v>0</v>
      </c>
      <c r="AG8" s="15"/>
      <c r="AH8" s="16">
        <v>46</v>
      </c>
      <c r="AI8" s="17">
        <f t="shared" si="10"/>
        <v>7.9173838209982791E-2</v>
      </c>
      <c r="AJ8" s="22"/>
    </row>
    <row r="9" spans="2:37" s="6" customFormat="1" ht="15.75" x14ac:dyDescent="0.25">
      <c r="B9" s="14" t="s">
        <v>8</v>
      </c>
      <c r="C9" s="15"/>
      <c r="D9" s="16">
        <v>193</v>
      </c>
      <c r="E9" s="17">
        <f t="shared" si="0"/>
        <v>0.31382113821138213</v>
      </c>
      <c r="F9" s="15"/>
      <c r="G9" s="16">
        <v>106</v>
      </c>
      <c r="H9" s="17">
        <f t="shared" si="1"/>
        <v>0.17235772357723578</v>
      </c>
      <c r="I9" s="15"/>
      <c r="J9" s="16">
        <v>170</v>
      </c>
      <c r="K9" s="17">
        <f t="shared" si="2"/>
        <v>0.27642276422764228</v>
      </c>
      <c r="L9" s="15"/>
      <c r="M9" s="16">
        <v>21</v>
      </c>
      <c r="N9" s="17">
        <f t="shared" si="3"/>
        <v>3.4146341463414637E-2</v>
      </c>
      <c r="O9" s="15"/>
      <c r="P9" s="16">
        <v>22</v>
      </c>
      <c r="Q9" s="17">
        <f t="shared" si="4"/>
        <v>3.5772357723577237E-2</v>
      </c>
      <c r="R9" s="15"/>
      <c r="S9" s="16">
        <v>20</v>
      </c>
      <c r="T9" s="17">
        <f t="shared" si="5"/>
        <v>3.2520325203252036E-2</v>
      </c>
      <c r="U9" s="15"/>
      <c r="V9" s="16">
        <v>33</v>
      </c>
      <c r="W9" s="17">
        <f t="shared" si="6"/>
        <v>5.3658536585365853E-2</v>
      </c>
      <c r="X9" s="15"/>
      <c r="Y9" s="16">
        <v>8</v>
      </c>
      <c r="Z9" s="17">
        <f t="shared" si="7"/>
        <v>1.3008130081300813E-2</v>
      </c>
      <c r="AA9" s="15"/>
      <c r="AB9" s="16">
        <v>0</v>
      </c>
      <c r="AC9" s="17">
        <f t="shared" si="8"/>
        <v>0</v>
      </c>
      <c r="AD9" s="15"/>
      <c r="AE9" s="16">
        <v>1</v>
      </c>
      <c r="AF9" s="17">
        <f t="shared" si="9"/>
        <v>1.6260162601626016E-3</v>
      </c>
      <c r="AG9" s="15"/>
      <c r="AH9" s="16">
        <v>41</v>
      </c>
      <c r="AI9" s="17">
        <f t="shared" si="10"/>
        <v>6.6666666666666666E-2</v>
      </c>
      <c r="AJ9" s="22"/>
    </row>
    <row r="10" spans="2:37" s="6" customFormat="1" ht="15.75" x14ac:dyDescent="0.25">
      <c r="B10" s="14" t="s">
        <v>9</v>
      </c>
      <c r="C10" s="15"/>
      <c r="D10" s="16">
        <v>687</v>
      </c>
      <c r="E10" s="17">
        <f t="shared" si="0"/>
        <v>0.28225143796220215</v>
      </c>
      <c r="F10" s="15"/>
      <c r="G10" s="16">
        <v>414</v>
      </c>
      <c r="H10" s="17">
        <f t="shared" si="1"/>
        <v>0.17009038619556285</v>
      </c>
      <c r="I10" s="15"/>
      <c r="J10" s="16">
        <v>695</v>
      </c>
      <c r="K10" s="17">
        <f t="shared" si="2"/>
        <v>0.28553820870994251</v>
      </c>
      <c r="L10" s="15"/>
      <c r="M10" s="16">
        <v>92</v>
      </c>
      <c r="N10" s="17">
        <f t="shared" si="3"/>
        <v>3.7797863599013971E-2</v>
      </c>
      <c r="O10" s="15"/>
      <c r="P10" s="16">
        <v>61</v>
      </c>
      <c r="Q10" s="17">
        <f t="shared" si="4"/>
        <v>2.506162695152013E-2</v>
      </c>
      <c r="R10" s="15"/>
      <c r="S10" s="16">
        <v>77</v>
      </c>
      <c r="T10" s="17">
        <f t="shared" si="5"/>
        <v>3.1635168447000823E-2</v>
      </c>
      <c r="U10" s="15"/>
      <c r="V10" s="16">
        <v>195</v>
      </c>
      <c r="W10" s="17">
        <f t="shared" si="6"/>
        <v>8.0115036976170909E-2</v>
      </c>
      <c r="X10" s="15"/>
      <c r="Y10" s="16">
        <v>26</v>
      </c>
      <c r="Z10" s="17">
        <f t="shared" si="7"/>
        <v>1.0682004930156122E-2</v>
      </c>
      <c r="AA10" s="15"/>
      <c r="AB10" s="16">
        <v>3</v>
      </c>
      <c r="AC10" s="17">
        <f t="shared" si="8"/>
        <v>1.2325390304026294E-3</v>
      </c>
      <c r="AD10" s="15"/>
      <c r="AE10" s="16">
        <v>5</v>
      </c>
      <c r="AF10" s="17">
        <f t="shared" si="9"/>
        <v>2.0542317173377158E-3</v>
      </c>
      <c r="AG10" s="15"/>
      <c r="AH10" s="16">
        <v>179</v>
      </c>
      <c r="AI10" s="17">
        <f t="shared" si="10"/>
        <v>7.3541495480690222E-2</v>
      </c>
      <c r="AJ10" s="22"/>
    </row>
    <row r="11" spans="2:37" s="6" customFormat="1" ht="15.75" x14ac:dyDescent="0.25">
      <c r="B11" s="14" t="s">
        <v>10</v>
      </c>
      <c r="C11" s="15"/>
      <c r="D11" s="16">
        <v>117</v>
      </c>
      <c r="E11" s="17">
        <f t="shared" si="0"/>
        <v>0.32865168539325845</v>
      </c>
      <c r="F11" s="15"/>
      <c r="G11" s="16">
        <v>47</v>
      </c>
      <c r="H11" s="17">
        <f t="shared" si="1"/>
        <v>0.13202247191011235</v>
      </c>
      <c r="I11" s="15"/>
      <c r="J11" s="16">
        <v>100</v>
      </c>
      <c r="K11" s="17">
        <f t="shared" si="2"/>
        <v>0.2808988764044944</v>
      </c>
      <c r="L11" s="15"/>
      <c r="M11" s="16">
        <v>8</v>
      </c>
      <c r="N11" s="17">
        <f t="shared" si="3"/>
        <v>2.247191011235955E-2</v>
      </c>
      <c r="O11" s="15"/>
      <c r="P11" s="16">
        <v>24</v>
      </c>
      <c r="Q11" s="17">
        <f t="shared" si="4"/>
        <v>6.741573033707865E-2</v>
      </c>
      <c r="R11" s="15"/>
      <c r="S11" s="16">
        <v>18</v>
      </c>
      <c r="T11" s="17">
        <f t="shared" si="5"/>
        <v>5.0561797752808987E-2</v>
      </c>
      <c r="U11" s="15"/>
      <c r="V11" s="16">
        <v>23</v>
      </c>
      <c r="W11" s="17">
        <f t="shared" si="6"/>
        <v>6.4606741573033713E-2</v>
      </c>
      <c r="X11" s="15"/>
      <c r="Y11" s="16">
        <v>3</v>
      </c>
      <c r="Z11" s="17">
        <f t="shared" si="7"/>
        <v>8.4269662921348312E-3</v>
      </c>
      <c r="AA11" s="15"/>
      <c r="AB11" s="16">
        <v>0</v>
      </c>
      <c r="AC11" s="17">
        <f t="shared" si="8"/>
        <v>0</v>
      </c>
      <c r="AD11" s="15"/>
      <c r="AE11" s="16">
        <v>0</v>
      </c>
      <c r="AF11" s="17">
        <f t="shared" si="9"/>
        <v>0</v>
      </c>
      <c r="AG11" s="15"/>
      <c r="AH11" s="16">
        <v>16</v>
      </c>
      <c r="AI11" s="17">
        <f t="shared" si="10"/>
        <v>4.49438202247191E-2</v>
      </c>
      <c r="AJ11" s="22"/>
    </row>
    <row r="12" spans="2:37" s="6" customFormat="1" ht="15.75" x14ac:dyDescent="0.25">
      <c r="B12" s="14" t="s">
        <v>11</v>
      </c>
      <c r="C12" s="15"/>
      <c r="D12" s="16">
        <v>84</v>
      </c>
      <c r="E12" s="17">
        <f t="shared" si="0"/>
        <v>0.34854771784232363</v>
      </c>
      <c r="F12" s="15"/>
      <c r="G12" s="16">
        <v>75</v>
      </c>
      <c r="H12" s="17">
        <f t="shared" si="1"/>
        <v>0.31120331950207469</v>
      </c>
      <c r="I12" s="15"/>
      <c r="J12" s="16">
        <v>34</v>
      </c>
      <c r="K12" s="17">
        <f t="shared" si="2"/>
        <v>0.14107883817427386</v>
      </c>
      <c r="L12" s="15"/>
      <c r="M12" s="16">
        <v>5</v>
      </c>
      <c r="N12" s="17">
        <f t="shared" si="3"/>
        <v>2.0746887966804978E-2</v>
      </c>
      <c r="O12" s="15"/>
      <c r="P12" s="16">
        <v>5</v>
      </c>
      <c r="Q12" s="17">
        <f t="shared" si="4"/>
        <v>2.0746887966804978E-2</v>
      </c>
      <c r="R12" s="15"/>
      <c r="S12" s="16">
        <v>10</v>
      </c>
      <c r="T12" s="17">
        <f t="shared" si="5"/>
        <v>4.1493775933609957E-2</v>
      </c>
      <c r="U12" s="15"/>
      <c r="V12" s="16">
        <v>19</v>
      </c>
      <c r="W12" s="17">
        <f t="shared" si="6"/>
        <v>7.8838174273858919E-2</v>
      </c>
      <c r="X12" s="15"/>
      <c r="Y12" s="16">
        <v>0</v>
      </c>
      <c r="Z12" s="17">
        <f t="shared" si="7"/>
        <v>0</v>
      </c>
      <c r="AA12" s="15"/>
      <c r="AB12" s="16">
        <v>3</v>
      </c>
      <c r="AC12" s="17">
        <f t="shared" si="8"/>
        <v>1.2448132780082987E-2</v>
      </c>
      <c r="AD12" s="15"/>
      <c r="AE12" s="16">
        <v>0</v>
      </c>
      <c r="AF12" s="17">
        <f t="shared" si="9"/>
        <v>0</v>
      </c>
      <c r="AG12" s="15"/>
      <c r="AH12" s="16">
        <v>6</v>
      </c>
      <c r="AI12" s="17">
        <f t="shared" si="10"/>
        <v>2.4896265560165973E-2</v>
      </c>
      <c r="AJ12" s="22"/>
    </row>
    <row r="13" spans="2:37" s="6" customFormat="1" ht="15.75" x14ac:dyDescent="0.25">
      <c r="B13" s="14" t="s">
        <v>12</v>
      </c>
      <c r="C13" s="15"/>
      <c r="D13" s="16">
        <v>114</v>
      </c>
      <c r="E13" s="17">
        <f t="shared" si="0"/>
        <v>0.40860215053763443</v>
      </c>
      <c r="F13" s="15"/>
      <c r="G13" s="16">
        <v>47</v>
      </c>
      <c r="H13" s="17">
        <f t="shared" si="1"/>
        <v>0.16845878136200718</v>
      </c>
      <c r="I13" s="15"/>
      <c r="J13" s="16">
        <v>49</v>
      </c>
      <c r="K13" s="17">
        <f t="shared" si="2"/>
        <v>0.17562724014336917</v>
      </c>
      <c r="L13" s="15"/>
      <c r="M13" s="16">
        <v>7</v>
      </c>
      <c r="N13" s="17">
        <f t="shared" si="3"/>
        <v>2.5089605734767026E-2</v>
      </c>
      <c r="O13" s="15"/>
      <c r="P13" s="16">
        <v>8</v>
      </c>
      <c r="Q13" s="17">
        <f t="shared" si="4"/>
        <v>2.8673835125448029E-2</v>
      </c>
      <c r="R13" s="15"/>
      <c r="S13" s="16">
        <v>0</v>
      </c>
      <c r="T13" s="17">
        <f t="shared" si="5"/>
        <v>0</v>
      </c>
      <c r="U13" s="15"/>
      <c r="V13" s="16">
        <v>22</v>
      </c>
      <c r="W13" s="17">
        <f t="shared" si="6"/>
        <v>7.8853046594982074E-2</v>
      </c>
      <c r="X13" s="15"/>
      <c r="Y13" s="16">
        <v>4</v>
      </c>
      <c r="Z13" s="17">
        <f t="shared" si="7"/>
        <v>1.4336917562724014E-2</v>
      </c>
      <c r="AA13" s="15"/>
      <c r="AB13" s="16">
        <v>7</v>
      </c>
      <c r="AC13" s="17">
        <f t="shared" si="8"/>
        <v>2.5089605734767026E-2</v>
      </c>
      <c r="AD13" s="15"/>
      <c r="AE13" s="16">
        <v>3</v>
      </c>
      <c r="AF13" s="17">
        <f t="shared" si="9"/>
        <v>1.0752688172043012E-2</v>
      </c>
      <c r="AG13" s="15"/>
      <c r="AH13" s="16">
        <v>18</v>
      </c>
      <c r="AI13" s="17">
        <f t="shared" si="10"/>
        <v>6.4516129032258063E-2</v>
      </c>
      <c r="AJ13" s="22"/>
    </row>
    <row r="14" spans="2:37" s="6" customFormat="1" ht="15.75" x14ac:dyDescent="0.25">
      <c r="B14" s="14" t="s">
        <v>13</v>
      </c>
      <c r="C14" s="15"/>
      <c r="D14" s="16">
        <v>97</v>
      </c>
      <c r="E14" s="17">
        <f t="shared" si="0"/>
        <v>0.22095671981776766</v>
      </c>
      <c r="F14" s="15"/>
      <c r="G14" s="16">
        <v>100</v>
      </c>
      <c r="H14" s="17">
        <f t="shared" si="1"/>
        <v>0.22779043280182232</v>
      </c>
      <c r="I14" s="15"/>
      <c r="J14" s="16">
        <v>128</v>
      </c>
      <c r="K14" s="17">
        <f t="shared" si="2"/>
        <v>0.29157175398633256</v>
      </c>
      <c r="L14" s="15"/>
      <c r="M14" s="16">
        <v>5</v>
      </c>
      <c r="N14" s="17">
        <f t="shared" si="3"/>
        <v>1.1389521640091117E-2</v>
      </c>
      <c r="O14" s="15"/>
      <c r="P14" s="16">
        <v>13</v>
      </c>
      <c r="Q14" s="17">
        <f t="shared" si="4"/>
        <v>2.9612756264236904E-2</v>
      </c>
      <c r="R14" s="15"/>
      <c r="S14" s="16">
        <v>19</v>
      </c>
      <c r="T14" s="17">
        <f t="shared" si="5"/>
        <v>4.328018223234624E-2</v>
      </c>
      <c r="U14" s="15"/>
      <c r="V14" s="16">
        <v>46</v>
      </c>
      <c r="W14" s="17">
        <f t="shared" si="6"/>
        <v>0.10478359908883828</v>
      </c>
      <c r="X14" s="15"/>
      <c r="Y14" s="16">
        <v>2</v>
      </c>
      <c r="Z14" s="17">
        <f t="shared" si="7"/>
        <v>4.5558086560364463E-3</v>
      </c>
      <c r="AA14" s="15"/>
      <c r="AB14" s="16">
        <v>0</v>
      </c>
      <c r="AC14" s="17">
        <f t="shared" si="8"/>
        <v>0</v>
      </c>
      <c r="AD14" s="15"/>
      <c r="AE14" s="16">
        <v>1</v>
      </c>
      <c r="AF14" s="17">
        <f t="shared" si="9"/>
        <v>2.2779043280182231E-3</v>
      </c>
      <c r="AG14" s="15"/>
      <c r="AH14" s="16">
        <v>28</v>
      </c>
      <c r="AI14" s="17">
        <f t="shared" si="10"/>
        <v>6.3781321184510256E-2</v>
      </c>
      <c r="AJ14" s="22"/>
    </row>
    <row r="15" spans="2:37" s="6" customFormat="1" ht="15.75" x14ac:dyDescent="0.25">
      <c r="B15" s="14" t="s">
        <v>14</v>
      </c>
      <c r="C15" s="15"/>
      <c r="D15" s="16">
        <v>419</v>
      </c>
      <c r="E15" s="17">
        <f t="shared" si="0"/>
        <v>0.33253968253968252</v>
      </c>
      <c r="F15" s="15"/>
      <c r="G15" s="16">
        <v>261</v>
      </c>
      <c r="H15" s="17">
        <f t="shared" si="1"/>
        <v>0.20714285714285716</v>
      </c>
      <c r="I15" s="15"/>
      <c r="J15" s="16">
        <v>313</v>
      </c>
      <c r="K15" s="17">
        <f t="shared" si="2"/>
        <v>0.24841269841269842</v>
      </c>
      <c r="L15" s="15"/>
      <c r="M15" s="16">
        <v>23</v>
      </c>
      <c r="N15" s="17">
        <f t="shared" si="3"/>
        <v>1.8253968253968255E-2</v>
      </c>
      <c r="O15" s="15"/>
      <c r="P15" s="16">
        <v>20</v>
      </c>
      <c r="Q15" s="17">
        <f t="shared" si="4"/>
        <v>1.5873015873015872E-2</v>
      </c>
      <c r="R15" s="15"/>
      <c r="S15" s="16">
        <v>21</v>
      </c>
      <c r="T15" s="17">
        <f t="shared" si="5"/>
        <v>1.6666666666666666E-2</v>
      </c>
      <c r="U15" s="15"/>
      <c r="V15" s="16">
        <v>73</v>
      </c>
      <c r="W15" s="17">
        <f t="shared" si="6"/>
        <v>5.7936507936507939E-2</v>
      </c>
      <c r="X15" s="15"/>
      <c r="Y15" s="16">
        <v>22</v>
      </c>
      <c r="Z15" s="17">
        <f t="shared" si="7"/>
        <v>1.7460317460317461E-2</v>
      </c>
      <c r="AA15" s="15"/>
      <c r="AB15" s="16">
        <v>4</v>
      </c>
      <c r="AC15" s="17">
        <f t="shared" si="8"/>
        <v>3.1746031746031746E-3</v>
      </c>
      <c r="AD15" s="15"/>
      <c r="AE15" s="16">
        <v>16</v>
      </c>
      <c r="AF15" s="17">
        <f t="shared" si="9"/>
        <v>1.2698412698412698E-2</v>
      </c>
      <c r="AG15" s="15"/>
      <c r="AH15" s="16">
        <v>88</v>
      </c>
      <c r="AI15" s="17">
        <f t="shared" si="10"/>
        <v>6.9841269841269843E-2</v>
      </c>
      <c r="AJ15" s="22"/>
    </row>
    <row r="16" spans="2:37" s="6" customFormat="1" ht="15.75" x14ac:dyDescent="0.25">
      <c r="B16" s="14" t="s">
        <v>15</v>
      </c>
      <c r="C16" s="15"/>
      <c r="D16" s="16">
        <v>193</v>
      </c>
      <c r="E16" s="17">
        <f t="shared" si="0"/>
        <v>0.31028938906752412</v>
      </c>
      <c r="F16" s="15"/>
      <c r="G16" s="16">
        <v>112</v>
      </c>
      <c r="H16" s="17">
        <f t="shared" si="1"/>
        <v>0.18006430868167203</v>
      </c>
      <c r="I16" s="15"/>
      <c r="J16" s="16">
        <v>169</v>
      </c>
      <c r="K16" s="17">
        <f t="shared" si="2"/>
        <v>0.27170418006430869</v>
      </c>
      <c r="L16" s="15"/>
      <c r="M16" s="16">
        <v>1</v>
      </c>
      <c r="N16" s="17">
        <f t="shared" si="3"/>
        <v>1.6077170418006431E-3</v>
      </c>
      <c r="O16" s="15"/>
      <c r="P16" s="16">
        <v>12</v>
      </c>
      <c r="Q16" s="17">
        <f t="shared" si="4"/>
        <v>1.9292604501607719E-2</v>
      </c>
      <c r="R16" s="15"/>
      <c r="S16" s="16">
        <v>12</v>
      </c>
      <c r="T16" s="17">
        <f t="shared" si="5"/>
        <v>1.9292604501607719E-2</v>
      </c>
      <c r="U16" s="15"/>
      <c r="V16" s="16">
        <v>57</v>
      </c>
      <c r="W16" s="17">
        <f t="shared" si="6"/>
        <v>9.1639871382636656E-2</v>
      </c>
      <c r="X16" s="15"/>
      <c r="Y16" s="16">
        <v>4</v>
      </c>
      <c r="Z16" s="17">
        <f t="shared" si="7"/>
        <v>6.4308681672025723E-3</v>
      </c>
      <c r="AA16" s="15"/>
      <c r="AB16" s="16">
        <v>2</v>
      </c>
      <c r="AC16" s="17">
        <f t="shared" si="8"/>
        <v>3.2154340836012861E-3</v>
      </c>
      <c r="AD16" s="15"/>
      <c r="AE16" s="16">
        <v>5</v>
      </c>
      <c r="AF16" s="17">
        <f t="shared" si="9"/>
        <v>8.0385852090032149E-3</v>
      </c>
      <c r="AG16" s="15"/>
      <c r="AH16" s="16">
        <v>55</v>
      </c>
      <c r="AI16" s="17">
        <f t="shared" si="10"/>
        <v>8.8424437299035374E-2</v>
      </c>
      <c r="AJ16" s="22"/>
    </row>
    <row r="17" spans="2:36" s="6" customFormat="1" ht="15.75" x14ac:dyDescent="0.25">
      <c r="B17" s="14" t="s">
        <v>16</v>
      </c>
      <c r="C17" s="15"/>
      <c r="D17" s="16">
        <v>188</v>
      </c>
      <c r="E17" s="17">
        <f t="shared" si="0"/>
        <v>0.45853658536585368</v>
      </c>
      <c r="F17" s="15"/>
      <c r="G17" s="16">
        <v>55</v>
      </c>
      <c r="H17" s="17">
        <f t="shared" si="1"/>
        <v>0.13414634146341464</v>
      </c>
      <c r="I17" s="15"/>
      <c r="J17" s="16">
        <v>69</v>
      </c>
      <c r="K17" s="17">
        <f t="shared" si="2"/>
        <v>0.16829268292682928</v>
      </c>
      <c r="L17" s="15"/>
      <c r="M17" s="16">
        <v>12</v>
      </c>
      <c r="N17" s="17">
        <f t="shared" si="3"/>
        <v>2.9268292682926831E-2</v>
      </c>
      <c r="O17" s="15"/>
      <c r="P17" s="16">
        <v>4</v>
      </c>
      <c r="Q17" s="17">
        <f t="shared" si="4"/>
        <v>9.7560975609756097E-3</v>
      </c>
      <c r="R17" s="15"/>
      <c r="S17" s="16">
        <v>12</v>
      </c>
      <c r="T17" s="17">
        <f t="shared" si="5"/>
        <v>2.9268292682926831E-2</v>
      </c>
      <c r="U17" s="15"/>
      <c r="V17" s="16">
        <v>41</v>
      </c>
      <c r="W17" s="17">
        <f t="shared" si="6"/>
        <v>0.1</v>
      </c>
      <c r="X17" s="15"/>
      <c r="Y17" s="16">
        <v>0</v>
      </c>
      <c r="Z17" s="17">
        <f t="shared" si="7"/>
        <v>0</v>
      </c>
      <c r="AA17" s="15"/>
      <c r="AB17" s="16">
        <v>0</v>
      </c>
      <c r="AC17" s="17">
        <f t="shared" si="8"/>
        <v>0</v>
      </c>
      <c r="AD17" s="15"/>
      <c r="AE17" s="16">
        <v>0</v>
      </c>
      <c r="AF17" s="17">
        <f t="shared" si="9"/>
        <v>0</v>
      </c>
      <c r="AG17" s="15"/>
      <c r="AH17" s="16">
        <v>29</v>
      </c>
      <c r="AI17" s="17">
        <f t="shared" si="10"/>
        <v>7.0731707317073164E-2</v>
      </c>
      <c r="AJ17" s="22"/>
    </row>
    <row r="18" spans="2:36" s="6" customFormat="1" ht="15.75" x14ac:dyDescent="0.25">
      <c r="B18" s="14" t="s">
        <v>17</v>
      </c>
      <c r="C18" s="15"/>
      <c r="D18" s="16">
        <v>73</v>
      </c>
      <c r="E18" s="17">
        <f t="shared" si="0"/>
        <v>0.25524475524475526</v>
      </c>
      <c r="F18" s="15"/>
      <c r="G18" s="16">
        <v>69</v>
      </c>
      <c r="H18" s="17">
        <f t="shared" si="1"/>
        <v>0.24125874125874125</v>
      </c>
      <c r="I18" s="15"/>
      <c r="J18" s="16">
        <v>52</v>
      </c>
      <c r="K18" s="17">
        <f t="shared" si="2"/>
        <v>0.18181818181818182</v>
      </c>
      <c r="L18" s="15"/>
      <c r="M18" s="16">
        <v>8</v>
      </c>
      <c r="N18" s="17">
        <f t="shared" si="3"/>
        <v>2.7972027972027972E-2</v>
      </c>
      <c r="O18" s="15"/>
      <c r="P18" s="16">
        <v>0</v>
      </c>
      <c r="Q18" s="17">
        <f t="shared" si="4"/>
        <v>0</v>
      </c>
      <c r="R18" s="15"/>
      <c r="S18" s="16">
        <v>8</v>
      </c>
      <c r="T18" s="17">
        <f t="shared" si="5"/>
        <v>2.7972027972027972E-2</v>
      </c>
      <c r="U18" s="15"/>
      <c r="V18" s="16">
        <v>39</v>
      </c>
      <c r="W18" s="17">
        <f t="shared" si="6"/>
        <v>0.13636363636363635</v>
      </c>
      <c r="X18" s="15"/>
      <c r="Y18" s="16">
        <v>3</v>
      </c>
      <c r="Z18" s="17">
        <f t="shared" si="7"/>
        <v>1.048951048951049E-2</v>
      </c>
      <c r="AA18" s="15"/>
      <c r="AB18" s="16">
        <v>0</v>
      </c>
      <c r="AC18" s="17">
        <f t="shared" si="8"/>
        <v>0</v>
      </c>
      <c r="AD18" s="15"/>
      <c r="AE18" s="16">
        <v>0</v>
      </c>
      <c r="AF18" s="17">
        <f t="shared" si="9"/>
        <v>0</v>
      </c>
      <c r="AG18" s="15"/>
      <c r="AH18" s="16">
        <v>34</v>
      </c>
      <c r="AI18" s="17">
        <f t="shared" si="10"/>
        <v>0.11888111888111888</v>
      </c>
      <c r="AJ18" s="22"/>
    </row>
    <row r="19" spans="2:36" s="6" customFormat="1" ht="15.75" x14ac:dyDescent="0.25">
      <c r="B19" s="14" t="s">
        <v>18</v>
      </c>
      <c r="C19" s="15"/>
      <c r="D19" s="16">
        <v>230</v>
      </c>
      <c r="E19" s="17">
        <f t="shared" si="0"/>
        <v>0.35825545171339562</v>
      </c>
      <c r="F19" s="15"/>
      <c r="G19" s="16">
        <v>106</v>
      </c>
      <c r="H19" s="17">
        <f t="shared" si="1"/>
        <v>0.16510903426791276</v>
      </c>
      <c r="I19" s="15"/>
      <c r="J19" s="16">
        <v>137</v>
      </c>
      <c r="K19" s="17">
        <f t="shared" si="2"/>
        <v>0.21339563862928349</v>
      </c>
      <c r="L19" s="15"/>
      <c r="M19" s="16">
        <v>14</v>
      </c>
      <c r="N19" s="17">
        <f t="shared" si="3"/>
        <v>2.1806853582554516E-2</v>
      </c>
      <c r="O19" s="15"/>
      <c r="P19" s="16">
        <v>6</v>
      </c>
      <c r="Q19" s="17">
        <f t="shared" si="4"/>
        <v>9.3457943925233638E-3</v>
      </c>
      <c r="R19" s="15"/>
      <c r="S19" s="16">
        <v>0</v>
      </c>
      <c r="T19" s="17">
        <f t="shared" si="5"/>
        <v>0</v>
      </c>
      <c r="U19" s="15"/>
      <c r="V19" s="16">
        <v>99</v>
      </c>
      <c r="W19" s="17">
        <f t="shared" si="6"/>
        <v>0.1542056074766355</v>
      </c>
      <c r="X19" s="15"/>
      <c r="Y19" s="16">
        <v>5</v>
      </c>
      <c r="Z19" s="17">
        <f t="shared" si="7"/>
        <v>7.7881619937694704E-3</v>
      </c>
      <c r="AA19" s="15"/>
      <c r="AB19" s="16">
        <v>3</v>
      </c>
      <c r="AC19" s="17">
        <f t="shared" si="8"/>
        <v>4.6728971962616819E-3</v>
      </c>
      <c r="AD19" s="15"/>
      <c r="AE19" s="16">
        <v>0</v>
      </c>
      <c r="AF19" s="17">
        <f t="shared" si="9"/>
        <v>0</v>
      </c>
      <c r="AG19" s="15"/>
      <c r="AH19" s="16">
        <v>42</v>
      </c>
      <c r="AI19" s="17">
        <f t="shared" si="10"/>
        <v>6.5420560747663545E-2</v>
      </c>
      <c r="AJ19" s="22"/>
    </row>
    <row r="20" spans="2:36" s="6" customFormat="1" ht="15.75" x14ac:dyDescent="0.25">
      <c r="B20" s="14" t="s">
        <v>19</v>
      </c>
      <c r="C20" s="15"/>
      <c r="D20" s="16">
        <v>145</v>
      </c>
      <c r="E20" s="17">
        <f t="shared" si="0"/>
        <v>0.36523929471032746</v>
      </c>
      <c r="F20" s="15"/>
      <c r="G20" s="16">
        <v>93</v>
      </c>
      <c r="H20" s="17">
        <f t="shared" si="1"/>
        <v>0.23425692695214106</v>
      </c>
      <c r="I20" s="15"/>
      <c r="J20" s="16">
        <v>72</v>
      </c>
      <c r="K20" s="17">
        <f t="shared" si="2"/>
        <v>0.181360201511335</v>
      </c>
      <c r="L20" s="15"/>
      <c r="M20" s="16">
        <v>6</v>
      </c>
      <c r="N20" s="17">
        <f t="shared" si="3"/>
        <v>1.5113350125944584E-2</v>
      </c>
      <c r="O20" s="15"/>
      <c r="P20" s="16">
        <v>2</v>
      </c>
      <c r="Q20" s="17">
        <f t="shared" si="4"/>
        <v>5.0377833753148613E-3</v>
      </c>
      <c r="R20" s="15"/>
      <c r="S20" s="16">
        <v>4</v>
      </c>
      <c r="T20" s="17">
        <f t="shared" si="5"/>
        <v>1.0075566750629723E-2</v>
      </c>
      <c r="U20" s="15"/>
      <c r="V20" s="16">
        <v>40</v>
      </c>
      <c r="W20" s="17">
        <f t="shared" si="6"/>
        <v>0.10075566750629723</v>
      </c>
      <c r="X20" s="15"/>
      <c r="Y20" s="16">
        <v>5</v>
      </c>
      <c r="Z20" s="17">
        <f t="shared" si="7"/>
        <v>1.2594458438287154E-2</v>
      </c>
      <c r="AA20" s="15"/>
      <c r="AB20" s="16">
        <v>5</v>
      </c>
      <c r="AC20" s="17">
        <f t="shared" si="8"/>
        <v>1.2594458438287154E-2</v>
      </c>
      <c r="AD20" s="15"/>
      <c r="AE20" s="16">
        <v>1</v>
      </c>
      <c r="AF20" s="17">
        <f t="shared" si="9"/>
        <v>2.5188916876574307E-3</v>
      </c>
      <c r="AG20" s="15"/>
      <c r="AH20" s="16">
        <v>24</v>
      </c>
      <c r="AI20" s="17">
        <f t="shared" si="10"/>
        <v>6.0453400503778336E-2</v>
      </c>
      <c r="AJ20" s="22"/>
    </row>
    <row r="21" spans="2:36" s="6" customFormat="1" ht="15.75" x14ac:dyDescent="0.25">
      <c r="B21" s="14" t="s">
        <v>20</v>
      </c>
      <c r="C21" s="15"/>
      <c r="D21" s="16">
        <v>96</v>
      </c>
      <c r="E21" s="17">
        <f t="shared" si="0"/>
        <v>0.34042553191489361</v>
      </c>
      <c r="F21" s="15"/>
      <c r="G21" s="16">
        <v>83</v>
      </c>
      <c r="H21" s="17">
        <f t="shared" si="1"/>
        <v>0.29432624113475175</v>
      </c>
      <c r="I21" s="15"/>
      <c r="J21" s="16">
        <v>34</v>
      </c>
      <c r="K21" s="17">
        <f t="shared" si="2"/>
        <v>0.12056737588652482</v>
      </c>
      <c r="L21" s="15"/>
      <c r="M21" s="16">
        <v>12</v>
      </c>
      <c r="N21" s="17">
        <f t="shared" si="3"/>
        <v>4.2553191489361701E-2</v>
      </c>
      <c r="O21" s="15"/>
      <c r="P21" s="16">
        <v>2</v>
      </c>
      <c r="Q21" s="17">
        <f t="shared" si="4"/>
        <v>7.0921985815602835E-3</v>
      </c>
      <c r="R21" s="15"/>
      <c r="S21" s="16">
        <v>2</v>
      </c>
      <c r="T21" s="17">
        <f t="shared" si="5"/>
        <v>7.0921985815602835E-3</v>
      </c>
      <c r="U21" s="15"/>
      <c r="V21" s="16">
        <v>12</v>
      </c>
      <c r="W21" s="17">
        <f t="shared" si="6"/>
        <v>4.2553191489361701E-2</v>
      </c>
      <c r="X21" s="15"/>
      <c r="Y21" s="16">
        <v>1</v>
      </c>
      <c r="Z21" s="17">
        <f t="shared" si="7"/>
        <v>3.5460992907801418E-3</v>
      </c>
      <c r="AA21" s="15"/>
      <c r="AB21" s="16">
        <v>0</v>
      </c>
      <c r="AC21" s="17">
        <f t="shared" si="8"/>
        <v>0</v>
      </c>
      <c r="AD21" s="15"/>
      <c r="AE21" s="16">
        <v>3</v>
      </c>
      <c r="AF21" s="17">
        <f t="shared" si="9"/>
        <v>1.0638297872340425E-2</v>
      </c>
      <c r="AG21" s="15"/>
      <c r="AH21" s="16">
        <v>37</v>
      </c>
      <c r="AI21" s="17">
        <f t="shared" si="10"/>
        <v>0.13120567375886524</v>
      </c>
      <c r="AJ21" s="22"/>
    </row>
    <row r="22" spans="2:36" s="6" customFormat="1" ht="15.75" x14ac:dyDescent="0.25">
      <c r="B22" s="14" t="s">
        <v>21</v>
      </c>
      <c r="C22" s="15"/>
      <c r="D22" s="16">
        <v>101</v>
      </c>
      <c r="E22" s="17">
        <f t="shared" si="0"/>
        <v>0.29360465116279072</v>
      </c>
      <c r="F22" s="15"/>
      <c r="G22" s="16">
        <v>62</v>
      </c>
      <c r="H22" s="17">
        <f t="shared" si="1"/>
        <v>0.18023255813953487</v>
      </c>
      <c r="I22" s="15"/>
      <c r="J22" s="16">
        <v>75</v>
      </c>
      <c r="K22" s="17">
        <f t="shared" si="2"/>
        <v>0.21802325581395349</v>
      </c>
      <c r="L22" s="15"/>
      <c r="M22" s="16">
        <v>9</v>
      </c>
      <c r="N22" s="17">
        <f t="shared" si="3"/>
        <v>2.616279069767442E-2</v>
      </c>
      <c r="O22" s="15"/>
      <c r="P22" s="16">
        <v>11</v>
      </c>
      <c r="Q22" s="17">
        <f t="shared" si="4"/>
        <v>3.1976744186046513E-2</v>
      </c>
      <c r="R22" s="15"/>
      <c r="S22" s="16">
        <v>18</v>
      </c>
      <c r="T22" s="17">
        <f t="shared" si="5"/>
        <v>5.232558139534884E-2</v>
      </c>
      <c r="U22" s="15"/>
      <c r="V22" s="16">
        <v>41</v>
      </c>
      <c r="W22" s="17">
        <f t="shared" si="6"/>
        <v>0.11918604651162791</v>
      </c>
      <c r="X22" s="15"/>
      <c r="Y22" s="16">
        <v>1</v>
      </c>
      <c r="Z22" s="17">
        <f t="shared" si="7"/>
        <v>2.9069767441860465E-3</v>
      </c>
      <c r="AA22" s="15"/>
      <c r="AB22" s="16">
        <v>1</v>
      </c>
      <c r="AC22" s="17">
        <f t="shared" si="8"/>
        <v>2.9069767441860465E-3</v>
      </c>
      <c r="AD22" s="15"/>
      <c r="AE22" s="16">
        <v>3</v>
      </c>
      <c r="AF22" s="17">
        <f t="shared" si="9"/>
        <v>8.7209302325581394E-3</v>
      </c>
      <c r="AG22" s="15"/>
      <c r="AH22" s="16">
        <v>22</v>
      </c>
      <c r="AI22" s="17">
        <f t="shared" si="10"/>
        <v>6.3953488372093026E-2</v>
      </c>
      <c r="AJ22" s="22"/>
    </row>
    <row r="23" spans="2:36" s="6" customFormat="1" ht="15.75" x14ac:dyDescent="0.25">
      <c r="B23" s="14" t="s">
        <v>22</v>
      </c>
      <c r="C23" s="15"/>
      <c r="D23" s="16">
        <v>126</v>
      </c>
      <c r="E23" s="17">
        <f t="shared" si="0"/>
        <v>0.32558139534883723</v>
      </c>
      <c r="F23" s="15"/>
      <c r="G23" s="16">
        <v>110</v>
      </c>
      <c r="H23" s="17">
        <f t="shared" si="1"/>
        <v>0.2842377260981912</v>
      </c>
      <c r="I23" s="15"/>
      <c r="J23" s="16">
        <v>85</v>
      </c>
      <c r="K23" s="17">
        <f t="shared" si="2"/>
        <v>0.21963824289405684</v>
      </c>
      <c r="L23" s="15"/>
      <c r="M23" s="16">
        <v>4</v>
      </c>
      <c r="N23" s="17">
        <f t="shared" si="3"/>
        <v>1.0335917312661499E-2</v>
      </c>
      <c r="O23" s="15"/>
      <c r="P23" s="16">
        <v>1</v>
      </c>
      <c r="Q23" s="17">
        <f t="shared" si="4"/>
        <v>2.5839793281653748E-3</v>
      </c>
      <c r="R23" s="15"/>
      <c r="S23" s="16">
        <v>5</v>
      </c>
      <c r="T23" s="17">
        <f t="shared" si="5"/>
        <v>1.2919896640826873E-2</v>
      </c>
      <c r="U23" s="15"/>
      <c r="V23" s="16">
        <v>24</v>
      </c>
      <c r="W23" s="17">
        <f t="shared" si="6"/>
        <v>6.2015503875968991E-2</v>
      </c>
      <c r="X23" s="15"/>
      <c r="Y23" s="16">
        <v>2</v>
      </c>
      <c r="Z23" s="17">
        <f t="shared" si="7"/>
        <v>5.1679586563307496E-3</v>
      </c>
      <c r="AA23" s="15"/>
      <c r="AB23" s="16">
        <v>2</v>
      </c>
      <c r="AC23" s="17">
        <f t="shared" si="8"/>
        <v>5.1679586563307496E-3</v>
      </c>
      <c r="AD23" s="15"/>
      <c r="AE23" s="16">
        <v>3</v>
      </c>
      <c r="AF23" s="17">
        <f t="shared" si="9"/>
        <v>7.7519379844961239E-3</v>
      </c>
      <c r="AG23" s="15"/>
      <c r="AH23" s="16">
        <v>25</v>
      </c>
      <c r="AI23" s="17">
        <f t="shared" si="10"/>
        <v>6.4599483204134361E-2</v>
      </c>
      <c r="AJ23" s="22"/>
    </row>
    <row r="24" spans="2:36" s="6" customFormat="1" ht="15.75" x14ac:dyDescent="0.25">
      <c r="B24" s="14" t="s">
        <v>23</v>
      </c>
      <c r="C24" s="15"/>
      <c r="D24" s="16">
        <v>241</v>
      </c>
      <c r="E24" s="17">
        <f t="shared" si="0"/>
        <v>0.33659217877094971</v>
      </c>
      <c r="F24" s="15"/>
      <c r="G24" s="16">
        <v>226</v>
      </c>
      <c r="H24" s="17">
        <f t="shared" si="1"/>
        <v>0.31564245810055863</v>
      </c>
      <c r="I24" s="15"/>
      <c r="J24" s="16">
        <v>143</v>
      </c>
      <c r="K24" s="17">
        <f t="shared" si="2"/>
        <v>0.19972067039106145</v>
      </c>
      <c r="L24" s="15"/>
      <c r="M24" s="16">
        <v>3</v>
      </c>
      <c r="N24" s="17">
        <f t="shared" si="3"/>
        <v>4.1899441340782122E-3</v>
      </c>
      <c r="O24" s="15"/>
      <c r="P24" s="16">
        <v>4</v>
      </c>
      <c r="Q24" s="17">
        <f t="shared" si="4"/>
        <v>5.5865921787709499E-3</v>
      </c>
      <c r="R24" s="15"/>
      <c r="S24" s="16">
        <v>10</v>
      </c>
      <c r="T24" s="17">
        <f t="shared" si="5"/>
        <v>1.3966480446927373E-2</v>
      </c>
      <c r="U24" s="15"/>
      <c r="V24" s="16">
        <v>51</v>
      </c>
      <c r="W24" s="17">
        <f t="shared" si="6"/>
        <v>7.1229050279329603E-2</v>
      </c>
      <c r="X24" s="15"/>
      <c r="Y24" s="16">
        <v>1</v>
      </c>
      <c r="Z24" s="17">
        <f t="shared" si="7"/>
        <v>1.3966480446927375E-3</v>
      </c>
      <c r="AA24" s="15"/>
      <c r="AB24" s="16">
        <v>8</v>
      </c>
      <c r="AC24" s="17">
        <f t="shared" si="8"/>
        <v>1.11731843575419E-2</v>
      </c>
      <c r="AD24" s="15"/>
      <c r="AE24" s="16">
        <v>4</v>
      </c>
      <c r="AF24" s="17">
        <f t="shared" si="9"/>
        <v>5.5865921787709499E-3</v>
      </c>
      <c r="AG24" s="15"/>
      <c r="AH24" s="16">
        <v>25</v>
      </c>
      <c r="AI24" s="17">
        <f t="shared" si="10"/>
        <v>3.4916201117318434E-2</v>
      </c>
      <c r="AJ24" s="22"/>
    </row>
    <row r="25" spans="2:36" s="6" customFormat="1" ht="15.75" x14ac:dyDescent="0.25">
      <c r="B25" s="14" t="s">
        <v>24</v>
      </c>
      <c r="C25" s="15"/>
      <c r="D25" s="16">
        <v>70</v>
      </c>
      <c r="E25" s="17">
        <f t="shared" si="0"/>
        <v>0.31390134529147984</v>
      </c>
      <c r="F25" s="15"/>
      <c r="G25" s="16">
        <v>73</v>
      </c>
      <c r="H25" s="17">
        <f t="shared" si="1"/>
        <v>0.3273542600896861</v>
      </c>
      <c r="I25" s="15"/>
      <c r="J25" s="16">
        <v>34</v>
      </c>
      <c r="K25" s="17">
        <f t="shared" si="2"/>
        <v>0.15246636771300448</v>
      </c>
      <c r="L25" s="15"/>
      <c r="M25" s="16">
        <v>15</v>
      </c>
      <c r="N25" s="17">
        <f t="shared" si="3"/>
        <v>6.726457399103139E-2</v>
      </c>
      <c r="O25" s="15"/>
      <c r="P25" s="16">
        <v>2</v>
      </c>
      <c r="Q25" s="17">
        <f t="shared" si="4"/>
        <v>8.9686098654708519E-3</v>
      </c>
      <c r="R25" s="15"/>
      <c r="S25" s="16">
        <v>1</v>
      </c>
      <c r="T25" s="17">
        <f t="shared" si="5"/>
        <v>4.4843049327354259E-3</v>
      </c>
      <c r="U25" s="15"/>
      <c r="V25" s="16">
        <v>8</v>
      </c>
      <c r="W25" s="17">
        <f t="shared" si="6"/>
        <v>3.5874439461883408E-2</v>
      </c>
      <c r="X25" s="15"/>
      <c r="Y25" s="16">
        <v>2</v>
      </c>
      <c r="Z25" s="17">
        <f t="shared" si="7"/>
        <v>8.9686098654708519E-3</v>
      </c>
      <c r="AA25" s="15"/>
      <c r="AB25" s="16">
        <v>5</v>
      </c>
      <c r="AC25" s="17">
        <f t="shared" si="8"/>
        <v>2.2421524663677129E-2</v>
      </c>
      <c r="AD25" s="15"/>
      <c r="AE25" s="16">
        <v>0</v>
      </c>
      <c r="AF25" s="17">
        <f t="shared" si="9"/>
        <v>0</v>
      </c>
      <c r="AG25" s="15"/>
      <c r="AH25" s="16">
        <v>13</v>
      </c>
      <c r="AI25" s="17">
        <f t="shared" si="10"/>
        <v>5.829596412556054E-2</v>
      </c>
      <c r="AJ25" s="22"/>
    </row>
    <row r="26" spans="2:36" s="6" customFormat="1" ht="15.75" x14ac:dyDescent="0.25">
      <c r="B26" s="14" t="s">
        <v>25</v>
      </c>
      <c r="C26" s="15"/>
      <c r="D26" s="16">
        <v>104</v>
      </c>
      <c r="E26" s="17">
        <f t="shared" si="0"/>
        <v>0.37010676156583627</v>
      </c>
      <c r="F26" s="15"/>
      <c r="G26" s="16">
        <v>37</v>
      </c>
      <c r="H26" s="17">
        <f t="shared" si="1"/>
        <v>0.13167259786476868</v>
      </c>
      <c r="I26" s="15"/>
      <c r="J26" s="16">
        <v>75</v>
      </c>
      <c r="K26" s="17">
        <f t="shared" si="2"/>
        <v>0.2669039145907473</v>
      </c>
      <c r="L26" s="15"/>
      <c r="M26" s="16">
        <v>6</v>
      </c>
      <c r="N26" s="17">
        <f t="shared" si="3"/>
        <v>2.1352313167259787E-2</v>
      </c>
      <c r="O26" s="15"/>
      <c r="P26" s="16">
        <v>12</v>
      </c>
      <c r="Q26" s="17">
        <f t="shared" si="4"/>
        <v>4.2704626334519574E-2</v>
      </c>
      <c r="R26" s="15"/>
      <c r="S26" s="16">
        <v>0</v>
      </c>
      <c r="T26" s="17">
        <f t="shared" si="5"/>
        <v>0</v>
      </c>
      <c r="U26" s="15"/>
      <c r="V26" s="16">
        <v>9</v>
      </c>
      <c r="W26" s="17">
        <f t="shared" si="6"/>
        <v>3.2028469750889681E-2</v>
      </c>
      <c r="X26" s="15"/>
      <c r="Y26" s="16">
        <v>12</v>
      </c>
      <c r="Z26" s="17">
        <f t="shared" si="7"/>
        <v>4.2704626334519574E-2</v>
      </c>
      <c r="AA26" s="15"/>
      <c r="AB26" s="16">
        <v>13</v>
      </c>
      <c r="AC26" s="17">
        <f t="shared" si="8"/>
        <v>4.6263345195729534E-2</v>
      </c>
      <c r="AD26" s="15"/>
      <c r="AE26" s="16">
        <v>0</v>
      </c>
      <c r="AF26" s="17">
        <f t="shared" si="9"/>
        <v>0</v>
      </c>
      <c r="AG26" s="15"/>
      <c r="AH26" s="16">
        <v>13</v>
      </c>
      <c r="AI26" s="17">
        <f t="shared" si="10"/>
        <v>4.6263345195729534E-2</v>
      </c>
      <c r="AJ26" s="22"/>
    </row>
    <row r="27" spans="2:36" s="6" customFormat="1" ht="15.75" x14ac:dyDescent="0.25">
      <c r="B27" s="14" t="s">
        <v>26</v>
      </c>
      <c r="C27" s="15"/>
      <c r="D27" s="16">
        <v>177</v>
      </c>
      <c r="E27" s="17">
        <f t="shared" si="0"/>
        <v>0.37739872068230279</v>
      </c>
      <c r="F27" s="15"/>
      <c r="G27" s="16">
        <v>83</v>
      </c>
      <c r="H27" s="17">
        <f t="shared" si="1"/>
        <v>0.17697228144989338</v>
      </c>
      <c r="I27" s="15"/>
      <c r="J27" s="16">
        <v>120</v>
      </c>
      <c r="K27" s="17">
        <f t="shared" si="2"/>
        <v>0.25586353944562901</v>
      </c>
      <c r="L27" s="15"/>
      <c r="M27" s="16">
        <v>4</v>
      </c>
      <c r="N27" s="17">
        <f t="shared" si="3"/>
        <v>8.5287846481876331E-3</v>
      </c>
      <c r="O27" s="15"/>
      <c r="P27" s="16">
        <v>13</v>
      </c>
      <c r="Q27" s="17">
        <f t="shared" si="4"/>
        <v>2.7718550106609809E-2</v>
      </c>
      <c r="R27" s="15"/>
      <c r="S27" s="16">
        <v>2</v>
      </c>
      <c r="T27" s="17">
        <f t="shared" si="5"/>
        <v>4.2643923240938165E-3</v>
      </c>
      <c r="U27" s="15"/>
      <c r="V27" s="16">
        <v>25</v>
      </c>
      <c r="W27" s="17">
        <f t="shared" si="6"/>
        <v>5.3304904051172705E-2</v>
      </c>
      <c r="X27" s="15"/>
      <c r="Y27" s="16">
        <v>8</v>
      </c>
      <c r="Z27" s="17">
        <f t="shared" si="7"/>
        <v>1.7057569296375266E-2</v>
      </c>
      <c r="AA27" s="15"/>
      <c r="AB27" s="16">
        <v>0</v>
      </c>
      <c r="AC27" s="17">
        <f t="shared" si="8"/>
        <v>0</v>
      </c>
      <c r="AD27" s="15"/>
      <c r="AE27" s="16">
        <v>9</v>
      </c>
      <c r="AF27" s="17">
        <f t="shared" si="9"/>
        <v>1.9189765458422176E-2</v>
      </c>
      <c r="AG27" s="15"/>
      <c r="AH27" s="16">
        <v>28</v>
      </c>
      <c r="AI27" s="17">
        <f t="shared" si="10"/>
        <v>5.9701492537313432E-2</v>
      </c>
      <c r="AJ27" s="22"/>
    </row>
    <row r="28" spans="2:36" s="6" customFormat="1" ht="15.75" x14ac:dyDescent="0.25">
      <c r="B28" s="14" t="s">
        <v>27</v>
      </c>
      <c r="C28" s="15"/>
      <c r="D28" s="16">
        <v>235</v>
      </c>
      <c r="E28" s="17">
        <f t="shared" si="0"/>
        <v>0.36891679748822603</v>
      </c>
      <c r="F28" s="15"/>
      <c r="G28" s="16">
        <v>135</v>
      </c>
      <c r="H28" s="17">
        <f t="shared" si="1"/>
        <v>0.2119309262166405</v>
      </c>
      <c r="I28" s="15"/>
      <c r="J28" s="16">
        <v>132</v>
      </c>
      <c r="K28" s="17">
        <f t="shared" si="2"/>
        <v>0.20722135007849293</v>
      </c>
      <c r="L28" s="15"/>
      <c r="M28" s="16">
        <v>22</v>
      </c>
      <c r="N28" s="17">
        <f t="shared" si="3"/>
        <v>3.453689167974882E-2</v>
      </c>
      <c r="O28" s="15"/>
      <c r="P28" s="16">
        <v>7</v>
      </c>
      <c r="Q28" s="17">
        <f t="shared" si="4"/>
        <v>1.098901098901099E-2</v>
      </c>
      <c r="R28" s="15"/>
      <c r="S28" s="16">
        <v>10</v>
      </c>
      <c r="T28" s="17">
        <f t="shared" si="5"/>
        <v>1.5698587127158554E-2</v>
      </c>
      <c r="U28" s="15"/>
      <c r="V28" s="16">
        <v>56</v>
      </c>
      <c r="W28" s="17">
        <f t="shared" si="6"/>
        <v>8.7912087912087919E-2</v>
      </c>
      <c r="X28" s="15"/>
      <c r="Y28" s="16">
        <v>5</v>
      </c>
      <c r="Z28" s="17">
        <f t="shared" si="7"/>
        <v>7.8492935635792772E-3</v>
      </c>
      <c r="AA28" s="15"/>
      <c r="AB28" s="16">
        <v>0</v>
      </c>
      <c r="AC28" s="17">
        <f t="shared" si="8"/>
        <v>0</v>
      </c>
      <c r="AD28" s="15"/>
      <c r="AE28" s="16">
        <v>0</v>
      </c>
      <c r="AF28" s="17">
        <f t="shared" si="9"/>
        <v>0</v>
      </c>
      <c r="AG28" s="15"/>
      <c r="AH28" s="16">
        <v>35</v>
      </c>
      <c r="AI28" s="17">
        <f t="shared" si="10"/>
        <v>5.4945054945054944E-2</v>
      </c>
      <c r="AJ28" s="22"/>
    </row>
    <row r="29" spans="2:36" s="6" customFormat="1" ht="15.75" x14ac:dyDescent="0.25">
      <c r="B29" s="14" t="s">
        <v>28</v>
      </c>
      <c r="C29" s="15"/>
      <c r="D29" s="16">
        <v>118</v>
      </c>
      <c r="E29" s="17">
        <f t="shared" si="0"/>
        <v>0.48559670781893005</v>
      </c>
      <c r="F29" s="15"/>
      <c r="G29" s="16">
        <v>46</v>
      </c>
      <c r="H29" s="17">
        <f t="shared" si="1"/>
        <v>0.18930041152263374</v>
      </c>
      <c r="I29" s="15"/>
      <c r="J29" s="16">
        <v>37</v>
      </c>
      <c r="K29" s="17">
        <f t="shared" si="2"/>
        <v>0.15226337448559671</v>
      </c>
      <c r="L29" s="15"/>
      <c r="M29" s="16">
        <v>12</v>
      </c>
      <c r="N29" s="17">
        <f t="shared" si="3"/>
        <v>4.9382716049382713E-2</v>
      </c>
      <c r="O29" s="15"/>
      <c r="P29" s="16">
        <v>1</v>
      </c>
      <c r="Q29" s="17">
        <f t="shared" si="4"/>
        <v>4.11522633744856E-3</v>
      </c>
      <c r="R29" s="15"/>
      <c r="S29" s="16">
        <v>2</v>
      </c>
      <c r="T29" s="17">
        <f t="shared" si="5"/>
        <v>8.23045267489712E-3</v>
      </c>
      <c r="U29" s="15"/>
      <c r="V29" s="16">
        <v>8</v>
      </c>
      <c r="W29" s="17">
        <f t="shared" si="6"/>
        <v>3.292181069958848E-2</v>
      </c>
      <c r="X29" s="15"/>
      <c r="Y29" s="16">
        <v>2</v>
      </c>
      <c r="Z29" s="17">
        <f t="shared" si="7"/>
        <v>8.23045267489712E-3</v>
      </c>
      <c r="AA29" s="15"/>
      <c r="AB29" s="16">
        <v>0</v>
      </c>
      <c r="AC29" s="17">
        <f t="shared" si="8"/>
        <v>0</v>
      </c>
      <c r="AD29" s="15"/>
      <c r="AE29" s="16">
        <v>0</v>
      </c>
      <c r="AF29" s="17">
        <f t="shared" si="9"/>
        <v>0</v>
      </c>
      <c r="AG29" s="15"/>
      <c r="AH29" s="16">
        <v>17</v>
      </c>
      <c r="AI29" s="17">
        <f t="shared" si="10"/>
        <v>6.9958847736625515E-2</v>
      </c>
      <c r="AJ29" s="22"/>
    </row>
    <row r="30" spans="2:36" s="6" customFormat="1" ht="15.75" x14ac:dyDescent="0.25">
      <c r="B30" s="14" t="s">
        <v>29</v>
      </c>
      <c r="C30" s="15"/>
      <c r="D30" s="16">
        <v>210</v>
      </c>
      <c r="E30" s="17">
        <f t="shared" si="0"/>
        <v>0.27061855670103091</v>
      </c>
      <c r="F30" s="15"/>
      <c r="G30" s="16">
        <v>164</v>
      </c>
      <c r="H30" s="17">
        <f t="shared" si="1"/>
        <v>0.21134020618556701</v>
      </c>
      <c r="I30" s="15"/>
      <c r="J30" s="16">
        <v>143</v>
      </c>
      <c r="K30" s="17">
        <f t="shared" si="2"/>
        <v>0.18427835051546393</v>
      </c>
      <c r="L30" s="15"/>
      <c r="M30" s="16">
        <v>15</v>
      </c>
      <c r="N30" s="17">
        <f t="shared" si="3"/>
        <v>1.9329896907216496E-2</v>
      </c>
      <c r="O30" s="15"/>
      <c r="P30" s="16">
        <v>27</v>
      </c>
      <c r="Q30" s="17">
        <f t="shared" si="4"/>
        <v>3.4793814432989692E-2</v>
      </c>
      <c r="R30" s="15"/>
      <c r="S30" s="16">
        <v>56</v>
      </c>
      <c r="T30" s="17">
        <f t="shared" si="5"/>
        <v>7.2164948453608241E-2</v>
      </c>
      <c r="U30" s="15"/>
      <c r="V30" s="16">
        <v>103</v>
      </c>
      <c r="W30" s="17">
        <f t="shared" si="6"/>
        <v>0.1327319587628866</v>
      </c>
      <c r="X30" s="15"/>
      <c r="Y30" s="16">
        <v>12</v>
      </c>
      <c r="Z30" s="17">
        <f t="shared" si="7"/>
        <v>1.5463917525773196E-2</v>
      </c>
      <c r="AA30" s="15"/>
      <c r="AB30" s="16">
        <v>1</v>
      </c>
      <c r="AC30" s="17">
        <f t="shared" si="8"/>
        <v>1.288659793814433E-3</v>
      </c>
      <c r="AD30" s="15"/>
      <c r="AE30" s="16">
        <v>2</v>
      </c>
      <c r="AF30" s="17">
        <f t="shared" si="9"/>
        <v>2.5773195876288659E-3</v>
      </c>
      <c r="AG30" s="15"/>
      <c r="AH30" s="16">
        <v>43</v>
      </c>
      <c r="AI30" s="17">
        <f t="shared" si="10"/>
        <v>5.5412371134020616E-2</v>
      </c>
      <c r="AJ30" s="22"/>
    </row>
    <row r="31" spans="2:36" s="6" customFormat="1" ht="15.75" x14ac:dyDescent="0.25">
      <c r="B31" s="14" t="s">
        <v>30</v>
      </c>
      <c r="C31" s="15"/>
      <c r="D31" s="16">
        <v>160</v>
      </c>
      <c r="E31" s="17">
        <f t="shared" si="0"/>
        <v>0.35874439461883406</v>
      </c>
      <c r="F31" s="15"/>
      <c r="G31" s="16">
        <v>107</v>
      </c>
      <c r="H31" s="17">
        <f t="shared" si="1"/>
        <v>0.23991031390134529</v>
      </c>
      <c r="I31" s="15"/>
      <c r="J31" s="16">
        <v>79</v>
      </c>
      <c r="K31" s="17">
        <f t="shared" si="2"/>
        <v>0.17713004484304934</v>
      </c>
      <c r="L31" s="15"/>
      <c r="M31" s="16">
        <v>3</v>
      </c>
      <c r="N31" s="17">
        <f t="shared" si="3"/>
        <v>6.7264573991031393E-3</v>
      </c>
      <c r="O31" s="15"/>
      <c r="P31" s="16">
        <v>11</v>
      </c>
      <c r="Q31" s="17">
        <f t="shared" si="4"/>
        <v>2.4663677130044841E-2</v>
      </c>
      <c r="R31" s="15"/>
      <c r="S31" s="16">
        <v>1</v>
      </c>
      <c r="T31" s="17">
        <f t="shared" si="5"/>
        <v>2.242152466367713E-3</v>
      </c>
      <c r="U31" s="15"/>
      <c r="V31" s="16">
        <v>28</v>
      </c>
      <c r="W31" s="17">
        <f t="shared" si="6"/>
        <v>6.2780269058295965E-2</v>
      </c>
      <c r="X31" s="15"/>
      <c r="Y31" s="16">
        <v>4</v>
      </c>
      <c r="Z31" s="17">
        <f t="shared" si="7"/>
        <v>8.9686098654708519E-3</v>
      </c>
      <c r="AA31" s="15"/>
      <c r="AB31" s="16">
        <v>9</v>
      </c>
      <c r="AC31" s="17">
        <f t="shared" si="8"/>
        <v>2.0179372197309416E-2</v>
      </c>
      <c r="AD31" s="15"/>
      <c r="AE31" s="16">
        <v>5</v>
      </c>
      <c r="AF31" s="17">
        <f t="shared" si="9"/>
        <v>1.1210762331838564E-2</v>
      </c>
      <c r="AG31" s="15"/>
      <c r="AH31" s="16">
        <v>39</v>
      </c>
      <c r="AI31" s="17">
        <f t="shared" si="10"/>
        <v>8.744394618834081E-2</v>
      </c>
      <c r="AJ31" s="22"/>
    </row>
    <row r="32" spans="2:36" s="6" customFormat="1" ht="15.75" x14ac:dyDescent="0.25">
      <c r="B32" s="14" t="s">
        <v>31</v>
      </c>
      <c r="C32" s="15"/>
      <c r="D32" s="16">
        <v>242</v>
      </c>
      <c r="E32" s="17">
        <f t="shared" si="0"/>
        <v>0.40536013400335008</v>
      </c>
      <c r="F32" s="15"/>
      <c r="G32" s="16">
        <v>106</v>
      </c>
      <c r="H32" s="17">
        <f t="shared" si="1"/>
        <v>0.17755443886097153</v>
      </c>
      <c r="I32" s="15"/>
      <c r="J32" s="16">
        <v>117</v>
      </c>
      <c r="K32" s="17">
        <f t="shared" si="2"/>
        <v>0.19597989949748743</v>
      </c>
      <c r="L32" s="15"/>
      <c r="M32" s="16">
        <v>25</v>
      </c>
      <c r="N32" s="17">
        <f t="shared" si="3"/>
        <v>4.1876046901172533E-2</v>
      </c>
      <c r="O32" s="15"/>
      <c r="P32" s="16">
        <v>12</v>
      </c>
      <c r="Q32" s="17">
        <f t="shared" si="4"/>
        <v>2.0100502512562814E-2</v>
      </c>
      <c r="R32" s="15"/>
      <c r="S32" s="16">
        <v>19</v>
      </c>
      <c r="T32" s="17">
        <f t="shared" si="5"/>
        <v>3.1825795644891124E-2</v>
      </c>
      <c r="U32" s="15"/>
      <c r="V32" s="16">
        <v>27</v>
      </c>
      <c r="W32" s="17">
        <f t="shared" si="6"/>
        <v>4.5226130653266333E-2</v>
      </c>
      <c r="X32" s="15"/>
      <c r="Y32" s="16">
        <v>4</v>
      </c>
      <c r="Z32" s="17">
        <f t="shared" si="7"/>
        <v>6.7001675041876048E-3</v>
      </c>
      <c r="AA32" s="15"/>
      <c r="AB32" s="16">
        <v>0</v>
      </c>
      <c r="AC32" s="17">
        <f t="shared" si="8"/>
        <v>0</v>
      </c>
      <c r="AD32" s="15"/>
      <c r="AE32" s="16">
        <v>11</v>
      </c>
      <c r="AF32" s="17">
        <f t="shared" si="9"/>
        <v>1.8425460636515914E-2</v>
      </c>
      <c r="AG32" s="15"/>
      <c r="AH32" s="16">
        <v>34</v>
      </c>
      <c r="AI32" s="17">
        <f t="shared" si="10"/>
        <v>5.6951423785594639E-2</v>
      </c>
      <c r="AJ32" s="22"/>
    </row>
    <row r="33" spans="2:36" s="6" customFormat="1" ht="15.75" x14ac:dyDescent="0.25">
      <c r="B33" s="14" t="s">
        <v>32</v>
      </c>
      <c r="C33" s="15"/>
      <c r="D33" s="16">
        <v>108</v>
      </c>
      <c r="E33" s="17">
        <f t="shared" si="0"/>
        <v>0.34394904458598724</v>
      </c>
      <c r="F33" s="15"/>
      <c r="G33" s="16">
        <v>63</v>
      </c>
      <c r="H33" s="17">
        <f t="shared" si="1"/>
        <v>0.20063694267515925</v>
      </c>
      <c r="I33" s="15"/>
      <c r="J33" s="16">
        <v>63</v>
      </c>
      <c r="K33" s="17">
        <f t="shared" si="2"/>
        <v>0.20063694267515925</v>
      </c>
      <c r="L33" s="15"/>
      <c r="M33" s="16">
        <v>13</v>
      </c>
      <c r="N33" s="17">
        <f t="shared" si="3"/>
        <v>4.1401273885350316E-2</v>
      </c>
      <c r="O33" s="15"/>
      <c r="P33" s="16">
        <v>12</v>
      </c>
      <c r="Q33" s="17">
        <f t="shared" si="4"/>
        <v>3.8216560509554139E-2</v>
      </c>
      <c r="R33" s="15"/>
      <c r="S33" s="16">
        <v>4</v>
      </c>
      <c r="T33" s="17">
        <f t="shared" si="5"/>
        <v>1.2738853503184714E-2</v>
      </c>
      <c r="U33" s="15"/>
      <c r="V33" s="16">
        <v>21</v>
      </c>
      <c r="W33" s="17">
        <f t="shared" si="6"/>
        <v>6.6878980891719744E-2</v>
      </c>
      <c r="X33" s="15"/>
      <c r="Y33" s="16">
        <v>2</v>
      </c>
      <c r="Z33" s="17">
        <f t="shared" si="7"/>
        <v>6.369426751592357E-3</v>
      </c>
      <c r="AA33" s="15"/>
      <c r="AB33" s="16">
        <v>0</v>
      </c>
      <c r="AC33" s="17">
        <f t="shared" si="8"/>
        <v>0</v>
      </c>
      <c r="AD33" s="15"/>
      <c r="AE33" s="16">
        <v>0</v>
      </c>
      <c r="AF33" s="17">
        <f t="shared" si="9"/>
        <v>0</v>
      </c>
      <c r="AG33" s="15"/>
      <c r="AH33" s="16">
        <v>28</v>
      </c>
      <c r="AI33" s="17">
        <f t="shared" si="10"/>
        <v>8.9171974522292988E-2</v>
      </c>
      <c r="AJ33" s="22"/>
    </row>
    <row r="34" spans="2:36" s="6" customFormat="1" ht="15.75" x14ac:dyDescent="0.25">
      <c r="B34" s="14" t="s">
        <v>33</v>
      </c>
      <c r="C34" s="15"/>
      <c r="D34" s="16">
        <v>83</v>
      </c>
      <c r="E34" s="17">
        <f t="shared" si="0"/>
        <v>0.32549019607843138</v>
      </c>
      <c r="F34" s="15"/>
      <c r="G34" s="16">
        <v>46</v>
      </c>
      <c r="H34" s="17">
        <f t="shared" si="1"/>
        <v>0.1803921568627451</v>
      </c>
      <c r="I34" s="15"/>
      <c r="J34" s="16">
        <v>83</v>
      </c>
      <c r="K34" s="17">
        <f t="shared" si="2"/>
        <v>0.32549019607843138</v>
      </c>
      <c r="L34" s="15"/>
      <c r="M34" s="16">
        <v>2</v>
      </c>
      <c r="N34" s="17">
        <f t="shared" si="3"/>
        <v>7.8431372549019607E-3</v>
      </c>
      <c r="O34" s="15"/>
      <c r="P34" s="16">
        <v>4</v>
      </c>
      <c r="Q34" s="17">
        <f t="shared" si="4"/>
        <v>1.5686274509803921E-2</v>
      </c>
      <c r="R34" s="15"/>
      <c r="S34" s="16">
        <v>3</v>
      </c>
      <c r="T34" s="17">
        <f t="shared" si="5"/>
        <v>1.1764705882352941E-2</v>
      </c>
      <c r="U34" s="15"/>
      <c r="V34" s="16">
        <v>21</v>
      </c>
      <c r="W34" s="17">
        <f t="shared" si="6"/>
        <v>8.2352941176470587E-2</v>
      </c>
      <c r="X34" s="15"/>
      <c r="Y34" s="16">
        <v>0</v>
      </c>
      <c r="Z34" s="17">
        <f t="shared" si="7"/>
        <v>0</v>
      </c>
      <c r="AA34" s="15"/>
      <c r="AB34" s="16">
        <v>0</v>
      </c>
      <c r="AC34" s="17">
        <f t="shared" si="8"/>
        <v>0</v>
      </c>
      <c r="AD34" s="15"/>
      <c r="AE34" s="16">
        <v>0</v>
      </c>
      <c r="AF34" s="17">
        <f t="shared" si="9"/>
        <v>0</v>
      </c>
      <c r="AG34" s="15"/>
      <c r="AH34" s="16">
        <v>13</v>
      </c>
      <c r="AI34" s="17">
        <f t="shared" si="10"/>
        <v>5.0980392156862744E-2</v>
      </c>
      <c r="AJ34" s="22"/>
    </row>
    <row r="35" spans="2:36" s="6" customFormat="1" ht="15.75" x14ac:dyDescent="0.25">
      <c r="B35" s="14" t="s">
        <v>34</v>
      </c>
      <c r="C35" s="15"/>
      <c r="D35" s="16">
        <v>71</v>
      </c>
      <c r="E35" s="17">
        <f t="shared" si="0"/>
        <v>0.26492537313432835</v>
      </c>
      <c r="F35" s="15"/>
      <c r="G35" s="16">
        <v>72</v>
      </c>
      <c r="H35" s="17">
        <f t="shared" si="1"/>
        <v>0.26865671641791045</v>
      </c>
      <c r="I35" s="15"/>
      <c r="J35" s="16">
        <v>48</v>
      </c>
      <c r="K35" s="17">
        <f t="shared" si="2"/>
        <v>0.17910447761194029</v>
      </c>
      <c r="L35" s="15"/>
      <c r="M35" s="16">
        <v>3</v>
      </c>
      <c r="N35" s="17">
        <f t="shared" si="3"/>
        <v>1.1194029850746268E-2</v>
      </c>
      <c r="O35" s="15"/>
      <c r="P35" s="16">
        <v>7</v>
      </c>
      <c r="Q35" s="17">
        <f t="shared" si="4"/>
        <v>2.6119402985074626E-2</v>
      </c>
      <c r="R35" s="15"/>
      <c r="S35" s="16">
        <v>10</v>
      </c>
      <c r="T35" s="17">
        <f t="shared" si="5"/>
        <v>3.7313432835820892E-2</v>
      </c>
      <c r="U35" s="15"/>
      <c r="V35" s="16">
        <v>19</v>
      </c>
      <c r="W35" s="17">
        <f t="shared" si="6"/>
        <v>7.0895522388059698E-2</v>
      </c>
      <c r="X35" s="15"/>
      <c r="Y35" s="16">
        <v>1</v>
      </c>
      <c r="Z35" s="17">
        <f t="shared" si="7"/>
        <v>3.7313432835820895E-3</v>
      </c>
      <c r="AA35" s="15"/>
      <c r="AB35" s="16">
        <v>2</v>
      </c>
      <c r="AC35" s="17">
        <f t="shared" si="8"/>
        <v>7.462686567164179E-3</v>
      </c>
      <c r="AD35" s="15"/>
      <c r="AE35" s="16">
        <v>0</v>
      </c>
      <c r="AF35" s="17">
        <f t="shared" si="9"/>
        <v>0</v>
      </c>
      <c r="AG35" s="15"/>
      <c r="AH35" s="16">
        <v>35</v>
      </c>
      <c r="AI35" s="17">
        <f t="shared" si="10"/>
        <v>0.13059701492537312</v>
      </c>
      <c r="AJ35" s="22"/>
    </row>
    <row r="36" spans="2:36" s="6" customFormat="1" ht="15.75" x14ac:dyDescent="0.25">
      <c r="B36" s="14" t="s">
        <v>35</v>
      </c>
      <c r="C36" s="15"/>
      <c r="D36" s="16">
        <v>161</v>
      </c>
      <c r="E36" s="17">
        <f t="shared" si="0"/>
        <v>0.32924335378323111</v>
      </c>
      <c r="F36" s="15"/>
      <c r="G36" s="16">
        <v>73</v>
      </c>
      <c r="H36" s="17">
        <f t="shared" si="1"/>
        <v>0.1492842535787321</v>
      </c>
      <c r="I36" s="15"/>
      <c r="J36" s="16">
        <v>84</v>
      </c>
      <c r="K36" s="17">
        <f t="shared" si="2"/>
        <v>0.17177914110429449</v>
      </c>
      <c r="L36" s="15"/>
      <c r="M36" s="16">
        <v>2</v>
      </c>
      <c r="N36" s="17">
        <f t="shared" si="3"/>
        <v>4.0899795501022499E-3</v>
      </c>
      <c r="O36" s="15"/>
      <c r="P36" s="16">
        <v>21</v>
      </c>
      <c r="Q36" s="17">
        <f t="shared" si="4"/>
        <v>4.2944785276073622E-2</v>
      </c>
      <c r="R36" s="15"/>
      <c r="S36" s="16">
        <v>24</v>
      </c>
      <c r="T36" s="17">
        <f t="shared" si="5"/>
        <v>4.9079754601226995E-2</v>
      </c>
      <c r="U36" s="15"/>
      <c r="V36" s="16">
        <v>43</v>
      </c>
      <c r="W36" s="17">
        <f t="shared" si="6"/>
        <v>8.7934560327198361E-2</v>
      </c>
      <c r="X36" s="15"/>
      <c r="Y36" s="16">
        <v>3</v>
      </c>
      <c r="Z36" s="17">
        <f t="shared" si="7"/>
        <v>6.1349693251533744E-3</v>
      </c>
      <c r="AA36" s="15"/>
      <c r="AB36" s="16">
        <v>1</v>
      </c>
      <c r="AC36" s="17">
        <f t="shared" si="8"/>
        <v>2.0449897750511249E-3</v>
      </c>
      <c r="AD36" s="15"/>
      <c r="AE36" s="16">
        <v>2</v>
      </c>
      <c r="AF36" s="17">
        <f t="shared" si="9"/>
        <v>4.0899795501022499E-3</v>
      </c>
      <c r="AG36" s="15"/>
      <c r="AH36" s="16">
        <v>75</v>
      </c>
      <c r="AI36" s="17">
        <f t="shared" si="10"/>
        <v>0.15337423312883436</v>
      </c>
      <c r="AJ36" s="22"/>
    </row>
    <row r="37" spans="2:36" s="6" customFormat="1" ht="15.75" x14ac:dyDescent="0.25">
      <c r="B37" s="14" t="s">
        <v>36</v>
      </c>
      <c r="C37" s="15"/>
      <c r="D37" s="16">
        <v>202</v>
      </c>
      <c r="E37" s="17">
        <f t="shared" si="0"/>
        <v>0.30375939849624062</v>
      </c>
      <c r="F37" s="15"/>
      <c r="G37" s="16">
        <v>102</v>
      </c>
      <c r="H37" s="17">
        <f t="shared" si="1"/>
        <v>0.15338345864661654</v>
      </c>
      <c r="I37" s="15"/>
      <c r="J37" s="16">
        <v>226</v>
      </c>
      <c r="K37" s="17">
        <f t="shared" si="2"/>
        <v>0.3398496240601504</v>
      </c>
      <c r="L37" s="15"/>
      <c r="M37" s="16">
        <v>1</v>
      </c>
      <c r="N37" s="17">
        <f t="shared" si="3"/>
        <v>1.5037593984962407E-3</v>
      </c>
      <c r="O37" s="15"/>
      <c r="P37" s="16">
        <v>25</v>
      </c>
      <c r="Q37" s="17">
        <f t="shared" si="4"/>
        <v>3.7593984962406013E-2</v>
      </c>
      <c r="R37" s="15"/>
      <c r="S37" s="16">
        <v>27</v>
      </c>
      <c r="T37" s="17">
        <f t="shared" si="5"/>
        <v>4.06015037593985E-2</v>
      </c>
      <c r="U37" s="15"/>
      <c r="V37" s="16">
        <v>39</v>
      </c>
      <c r="W37" s="17">
        <f t="shared" si="6"/>
        <v>5.8646616541353384E-2</v>
      </c>
      <c r="X37" s="15"/>
      <c r="Y37" s="16">
        <v>4</v>
      </c>
      <c r="Z37" s="17">
        <f t="shared" si="7"/>
        <v>6.0150375939849628E-3</v>
      </c>
      <c r="AA37" s="15"/>
      <c r="AB37" s="16">
        <v>12</v>
      </c>
      <c r="AC37" s="17">
        <f t="shared" si="8"/>
        <v>1.8045112781954888E-2</v>
      </c>
      <c r="AD37" s="15"/>
      <c r="AE37" s="16">
        <v>6</v>
      </c>
      <c r="AF37" s="17">
        <f t="shared" si="9"/>
        <v>9.0225563909774441E-3</v>
      </c>
      <c r="AG37" s="15"/>
      <c r="AH37" s="16">
        <v>21</v>
      </c>
      <c r="AI37" s="17">
        <f t="shared" si="10"/>
        <v>3.1578947368421054E-2</v>
      </c>
      <c r="AJ37" s="22"/>
    </row>
    <row r="38" spans="2:36" s="6" customFormat="1" ht="15.75" x14ac:dyDescent="0.25">
      <c r="B38" s="14" t="s">
        <v>37</v>
      </c>
      <c r="C38" s="15"/>
      <c r="D38" s="16">
        <v>399</v>
      </c>
      <c r="E38" s="17">
        <f t="shared" si="0"/>
        <v>0.34102564102564104</v>
      </c>
      <c r="F38" s="15"/>
      <c r="G38" s="16">
        <v>220</v>
      </c>
      <c r="H38" s="17">
        <f t="shared" si="1"/>
        <v>0.18803418803418803</v>
      </c>
      <c r="I38" s="15"/>
      <c r="J38" s="16">
        <v>218</v>
      </c>
      <c r="K38" s="17">
        <f t="shared" si="2"/>
        <v>0.18632478632478633</v>
      </c>
      <c r="L38" s="15"/>
      <c r="M38" s="16">
        <v>7</v>
      </c>
      <c r="N38" s="17">
        <f t="shared" si="3"/>
        <v>5.9829059829059833E-3</v>
      </c>
      <c r="O38" s="15"/>
      <c r="P38" s="16">
        <v>40</v>
      </c>
      <c r="Q38" s="17">
        <f t="shared" si="4"/>
        <v>3.4188034188034191E-2</v>
      </c>
      <c r="R38" s="15"/>
      <c r="S38" s="16">
        <v>18</v>
      </c>
      <c r="T38" s="17">
        <f t="shared" si="5"/>
        <v>1.5384615384615385E-2</v>
      </c>
      <c r="U38" s="15"/>
      <c r="V38" s="16">
        <v>86</v>
      </c>
      <c r="W38" s="17">
        <f t="shared" si="6"/>
        <v>7.3504273504273507E-2</v>
      </c>
      <c r="X38" s="15"/>
      <c r="Y38" s="16">
        <v>26</v>
      </c>
      <c r="Z38" s="17">
        <f t="shared" si="7"/>
        <v>2.2222222222222223E-2</v>
      </c>
      <c r="AA38" s="15"/>
      <c r="AB38" s="16">
        <v>9</v>
      </c>
      <c r="AC38" s="17">
        <f t="shared" si="8"/>
        <v>7.6923076923076927E-3</v>
      </c>
      <c r="AD38" s="15"/>
      <c r="AE38" s="16">
        <v>0</v>
      </c>
      <c r="AF38" s="17">
        <f t="shared" si="9"/>
        <v>0</v>
      </c>
      <c r="AG38" s="15"/>
      <c r="AH38" s="16">
        <v>147</v>
      </c>
      <c r="AI38" s="17">
        <f t="shared" si="10"/>
        <v>0.12564102564102564</v>
      </c>
      <c r="AJ38" s="22"/>
    </row>
    <row r="39" spans="2:36" s="6" customFormat="1" ht="15.75" x14ac:dyDescent="0.25">
      <c r="B39" s="14" t="s">
        <v>38</v>
      </c>
      <c r="C39" s="15"/>
      <c r="D39" s="16">
        <v>239</v>
      </c>
      <c r="E39" s="17">
        <f t="shared" si="0"/>
        <v>0.29837702871410737</v>
      </c>
      <c r="F39" s="15"/>
      <c r="G39" s="16">
        <v>155</v>
      </c>
      <c r="H39" s="17">
        <f t="shared" si="1"/>
        <v>0.19350811485642946</v>
      </c>
      <c r="I39" s="15"/>
      <c r="J39" s="16">
        <v>180</v>
      </c>
      <c r="K39" s="17">
        <f t="shared" si="2"/>
        <v>0.2247191011235955</v>
      </c>
      <c r="L39" s="15"/>
      <c r="M39" s="16">
        <v>24</v>
      </c>
      <c r="N39" s="17">
        <f t="shared" si="3"/>
        <v>2.9962546816479401E-2</v>
      </c>
      <c r="O39" s="15"/>
      <c r="P39" s="16">
        <v>21</v>
      </c>
      <c r="Q39" s="17">
        <f t="shared" si="4"/>
        <v>2.6217228464419477E-2</v>
      </c>
      <c r="R39" s="15"/>
      <c r="S39" s="16">
        <v>32</v>
      </c>
      <c r="T39" s="17">
        <f t="shared" si="5"/>
        <v>3.9950062421972535E-2</v>
      </c>
      <c r="U39" s="15"/>
      <c r="V39" s="16">
        <v>79</v>
      </c>
      <c r="W39" s="17">
        <f t="shared" si="6"/>
        <v>9.8626716604244699E-2</v>
      </c>
      <c r="X39" s="15"/>
      <c r="Y39" s="16">
        <v>3</v>
      </c>
      <c r="Z39" s="17">
        <f t="shared" si="7"/>
        <v>3.7453183520599251E-3</v>
      </c>
      <c r="AA39" s="15"/>
      <c r="AB39" s="16">
        <v>1</v>
      </c>
      <c r="AC39" s="17">
        <f t="shared" si="8"/>
        <v>1.2484394506866417E-3</v>
      </c>
      <c r="AD39" s="15"/>
      <c r="AE39" s="16">
        <v>1</v>
      </c>
      <c r="AF39" s="17">
        <f t="shared" si="9"/>
        <v>1.2484394506866417E-3</v>
      </c>
      <c r="AG39" s="15"/>
      <c r="AH39" s="16">
        <v>66</v>
      </c>
      <c r="AI39" s="17">
        <f t="shared" si="10"/>
        <v>8.2397003745318345E-2</v>
      </c>
      <c r="AJ39" s="22"/>
    </row>
    <row r="40" spans="2:36" s="6" customFormat="1" ht="15.75" x14ac:dyDescent="0.25">
      <c r="B40" s="14" t="s">
        <v>39</v>
      </c>
      <c r="C40" s="15"/>
      <c r="D40" s="16">
        <v>170</v>
      </c>
      <c r="E40" s="17">
        <f t="shared" si="0"/>
        <v>0.37199124726477023</v>
      </c>
      <c r="F40" s="15"/>
      <c r="G40" s="16">
        <v>110</v>
      </c>
      <c r="H40" s="17">
        <f t="shared" si="1"/>
        <v>0.24070021881838075</v>
      </c>
      <c r="I40" s="15"/>
      <c r="J40" s="16">
        <v>81</v>
      </c>
      <c r="K40" s="17">
        <f t="shared" si="2"/>
        <v>0.17724288840262581</v>
      </c>
      <c r="L40" s="15"/>
      <c r="M40" s="16">
        <v>4</v>
      </c>
      <c r="N40" s="17">
        <f t="shared" si="3"/>
        <v>8.7527352297592995E-3</v>
      </c>
      <c r="O40" s="15"/>
      <c r="P40" s="16">
        <v>23</v>
      </c>
      <c r="Q40" s="17">
        <f t="shared" si="4"/>
        <v>5.0328227571115977E-2</v>
      </c>
      <c r="R40" s="15"/>
      <c r="S40" s="16">
        <v>0</v>
      </c>
      <c r="T40" s="17">
        <f t="shared" si="5"/>
        <v>0</v>
      </c>
      <c r="U40" s="15"/>
      <c r="V40" s="16">
        <v>38</v>
      </c>
      <c r="W40" s="17">
        <f t="shared" si="6"/>
        <v>8.3150984682713341E-2</v>
      </c>
      <c r="X40" s="15"/>
      <c r="Y40" s="16">
        <v>8</v>
      </c>
      <c r="Z40" s="17">
        <f t="shared" si="7"/>
        <v>1.7505470459518599E-2</v>
      </c>
      <c r="AA40" s="15"/>
      <c r="AB40" s="16">
        <v>0</v>
      </c>
      <c r="AC40" s="17">
        <f t="shared" si="8"/>
        <v>0</v>
      </c>
      <c r="AD40" s="15"/>
      <c r="AE40" s="16">
        <v>5</v>
      </c>
      <c r="AF40" s="17">
        <f t="shared" si="9"/>
        <v>1.0940919037199124E-2</v>
      </c>
      <c r="AG40" s="15"/>
      <c r="AH40" s="16">
        <v>18</v>
      </c>
      <c r="AI40" s="17">
        <f t="shared" si="10"/>
        <v>3.9387308533916851E-2</v>
      </c>
      <c r="AJ40" s="22"/>
    </row>
    <row r="41" spans="2:36" s="6" customFormat="1" ht="15.75" x14ac:dyDescent="0.25">
      <c r="B41" s="14" t="s">
        <v>40</v>
      </c>
      <c r="C41" s="15"/>
      <c r="D41" s="16">
        <v>251</v>
      </c>
      <c r="E41" s="17">
        <f t="shared" si="0"/>
        <v>0.31532663316582915</v>
      </c>
      <c r="F41" s="15"/>
      <c r="G41" s="16">
        <v>184</v>
      </c>
      <c r="H41" s="17">
        <f t="shared" si="1"/>
        <v>0.23115577889447236</v>
      </c>
      <c r="I41" s="15"/>
      <c r="J41" s="16">
        <v>160</v>
      </c>
      <c r="K41" s="17">
        <f t="shared" si="2"/>
        <v>0.20100502512562815</v>
      </c>
      <c r="L41" s="15"/>
      <c r="M41" s="16">
        <v>27</v>
      </c>
      <c r="N41" s="17">
        <f t="shared" si="3"/>
        <v>3.391959798994975E-2</v>
      </c>
      <c r="O41" s="15"/>
      <c r="P41" s="16">
        <v>11</v>
      </c>
      <c r="Q41" s="17">
        <f t="shared" si="4"/>
        <v>1.3819095477386936E-2</v>
      </c>
      <c r="R41" s="15"/>
      <c r="S41" s="16">
        <v>57</v>
      </c>
      <c r="T41" s="17">
        <f t="shared" si="5"/>
        <v>7.160804020100503E-2</v>
      </c>
      <c r="U41" s="15"/>
      <c r="V41" s="16">
        <v>41</v>
      </c>
      <c r="W41" s="17">
        <f t="shared" si="6"/>
        <v>5.1507537688442212E-2</v>
      </c>
      <c r="X41" s="15"/>
      <c r="Y41" s="16">
        <v>10</v>
      </c>
      <c r="Z41" s="17">
        <f t="shared" si="7"/>
        <v>1.2562814070351759E-2</v>
      </c>
      <c r="AA41" s="15"/>
      <c r="AB41" s="16">
        <v>5</v>
      </c>
      <c r="AC41" s="17">
        <f t="shared" si="8"/>
        <v>6.2814070351758797E-3</v>
      </c>
      <c r="AD41" s="15"/>
      <c r="AE41" s="16">
        <v>1</v>
      </c>
      <c r="AF41" s="17">
        <f t="shared" si="9"/>
        <v>1.2562814070351759E-3</v>
      </c>
      <c r="AG41" s="15"/>
      <c r="AH41" s="16">
        <v>49</v>
      </c>
      <c r="AI41" s="17">
        <f t="shared" si="10"/>
        <v>6.1557788944723621E-2</v>
      </c>
      <c r="AJ41" s="22"/>
    </row>
    <row r="42" spans="2:36" s="6" customFormat="1" ht="15.75" x14ac:dyDescent="0.25">
      <c r="B42" s="14" t="s">
        <v>41</v>
      </c>
      <c r="C42" s="15"/>
      <c r="D42" s="16">
        <v>113</v>
      </c>
      <c r="E42" s="17">
        <f t="shared" si="0"/>
        <v>0.21730769230769231</v>
      </c>
      <c r="F42" s="15"/>
      <c r="G42" s="16">
        <v>124</v>
      </c>
      <c r="H42" s="17">
        <f t="shared" si="1"/>
        <v>0.23846153846153847</v>
      </c>
      <c r="I42" s="15"/>
      <c r="J42" s="16">
        <v>193</v>
      </c>
      <c r="K42" s="17">
        <f t="shared" si="2"/>
        <v>0.37115384615384617</v>
      </c>
      <c r="L42" s="15"/>
      <c r="M42" s="16">
        <v>7</v>
      </c>
      <c r="N42" s="17">
        <f t="shared" si="3"/>
        <v>1.3461538461538462E-2</v>
      </c>
      <c r="O42" s="15"/>
      <c r="P42" s="16">
        <v>8</v>
      </c>
      <c r="Q42" s="17">
        <f t="shared" si="4"/>
        <v>1.5384615384615385E-2</v>
      </c>
      <c r="R42" s="15"/>
      <c r="S42" s="16">
        <v>20</v>
      </c>
      <c r="T42" s="17">
        <f t="shared" si="5"/>
        <v>3.8461538461538464E-2</v>
      </c>
      <c r="U42" s="15"/>
      <c r="V42" s="16">
        <v>24</v>
      </c>
      <c r="W42" s="17">
        <f t="shared" si="6"/>
        <v>4.6153846153846156E-2</v>
      </c>
      <c r="X42" s="15"/>
      <c r="Y42" s="16">
        <v>2</v>
      </c>
      <c r="Z42" s="17">
        <f t="shared" si="7"/>
        <v>3.8461538461538464E-3</v>
      </c>
      <c r="AA42" s="15"/>
      <c r="AB42" s="16">
        <v>0</v>
      </c>
      <c r="AC42" s="17">
        <f t="shared" si="8"/>
        <v>0</v>
      </c>
      <c r="AD42" s="15"/>
      <c r="AE42" s="16">
        <v>4</v>
      </c>
      <c r="AF42" s="17">
        <f t="shared" si="9"/>
        <v>7.6923076923076927E-3</v>
      </c>
      <c r="AG42" s="15"/>
      <c r="AH42" s="16">
        <v>25</v>
      </c>
      <c r="AI42" s="17">
        <f t="shared" si="10"/>
        <v>4.807692307692308E-2</v>
      </c>
      <c r="AJ42" s="22"/>
    </row>
    <row r="43" spans="2:36" s="6" customFormat="1" ht="15.75" x14ac:dyDescent="0.25">
      <c r="B43" s="14" t="s">
        <v>42</v>
      </c>
      <c r="C43" s="15"/>
      <c r="D43" s="16">
        <v>108</v>
      </c>
      <c r="E43" s="17">
        <f t="shared" si="0"/>
        <v>0.34285714285714286</v>
      </c>
      <c r="F43" s="15"/>
      <c r="G43" s="16">
        <v>60</v>
      </c>
      <c r="H43" s="17">
        <f t="shared" si="1"/>
        <v>0.19047619047619047</v>
      </c>
      <c r="I43" s="15"/>
      <c r="J43" s="16">
        <v>71</v>
      </c>
      <c r="K43" s="17">
        <f t="shared" si="2"/>
        <v>0.2253968253968254</v>
      </c>
      <c r="L43" s="15"/>
      <c r="M43" s="16">
        <v>4</v>
      </c>
      <c r="N43" s="17">
        <f t="shared" si="3"/>
        <v>1.2698412698412698E-2</v>
      </c>
      <c r="O43" s="15"/>
      <c r="P43" s="16">
        <v>9</v>
      </c>
      <c r="Q43" s="17">
        <f t="shared" si="4"/>
        <v>2.8571428571428571E-2</v>
      </c>
      <c r="R43" s="15"/>
      <c r="S43" s="16">
        <v>14</v>
      </c>
      <c r="T43" s="17">
        <f t="shared" si="5"/>
        <v>4.4444444444444446E-2</v>
      </c>
      <c r="U43" s="15"/>
      <c r="V43" s="16">
        <v>25</v>
      </c>
      <c r="W43" s="17">
        <f t="shared" si="6"/>
        <v>7.9365079365079361E-2</v>
      </c>
      <c r="X43" s="15"/>
      <c r="Y43" s="16">
        <v>7</v>
      </c>
      <c r="Z43" s="17">
        <f t="shared" si="7"/>
        <v>2.2222222222222223E-2</v>
      </c>
      <c r="AA43" s="15"/>
      <c r="AB43" s="16">
        <v>1</v>
      </c>
      <c r="AC43" s="17">
        <f t="shared" si="8"/>
        <v>3.1746031746031746E-3</v>
      </c>
      <c r="AD43" s="15"/>
      <c r="AE43" s="16">
        <v>3</v>
      </c>
      <c r="AF43" s="17">
        <f t="shared" si="9"/>
        <v>9.5238095238095247E-3</v>
      </c>
      <c r="AG43" s="15"/>
      <c r="AH43" s="16">
        <v>13</v>
      </c>
      <c r="AI43" s="17">
        <f t="shared" si="10"/>
        <v>4.1269841269841269E-2</v>
      </c>
      <c r="AJ43" s="22"/>
    </row>
    <row r="44" spans="2:36" s="6" customFormat="1" ht="15.75" x14ac:dyDescent="0.25">
      <c r="B44" s="14" t="s">
        <v>43</v>
      </c>
      <c r="C44" s="15"/>
      <c r="D44" s="16">
        <v>267</v>
      </c>
      <c r="E44" s="17">
        <f t="shared" si="0"/>
        <v>0.29340659340659342</v>
      </c>
      <c r="F44" s="15"/>
      <c r="G44" s="16">
        <v>246</v>
      </c>
      <c r="H44" s="17">
        <f t="shared" si="1"/>
        <v>0.27032967032967031</v>
      </c>
      <c r="I44" s="15"/>
      <c r="J44" s="16">
        <v>171</v>
      </c>
      <c r="K44" s="17">
        <f t="shared" si="2"/>
        <v>0.18791208791208791</v>
      </c>
      <c r="L44" s="15"/>
      <c r="M44" s="16">
        <v>17</v>
      </c>
      <c r="N44" s="17">
        <f t="shared" si="3"/>
        <v>1.8681318681318681E-2</v>
      </c>
      <c r="O44" s="15"/>
      <c r="P44" s="16">
        <v>4</v>
      </c>
      <c r="Q44" s="17">
        <f t="shared" si="4"/>
        <v>4.3956043956043956E-3</v>
      </c>
      <c r="R44" s="15"/>
      <c r="S44" s="16">
        <v>51</v>
      </c>
      <c r="T44" s="17">
        <f t="shared" si="5"/>
        <v>5.6043956043956046E-2</v>
      </c>
      <c r="U44" s="15"/>
      <c r="V44" s="16">
        <v>57</v>
      </c>
      <c r="W44" s="17">
        <f t="shared" si="6"/>
        <v>6.2637362637362637E-2</v>
      </c>
      <c r="X44" s="15"/>
      <c r="Y44" s="16">
        <v>3</v>
      </c>
      <c r="Z44" s="17">
        <f t="shared" si="7"/>
        <v>3.2967032967032967E-3</v>
      </c>
      <c r="AA44" s="15"/>
      <c r="AB44" s="16">
        <v>4</v>
      </c>
      <c r="AC44" s="17">
        <f t="shared" si="8"/>
        <v>4.3956043956043956E-3</v>
      </c>
      <c r="AD44" s="15"/>
      <c r="AE44" s="16">
        <v>0</v>
      </c>
      <c r="AF44" s="17">
        <f t="shared" si="9"/>
        <v>0</v>
      </c>
      <c r="AG44" s="15"/>
      <c r="AH44" s="16">
        <v>90</v>
      </c>
      <c r="AI44" s="17">
        <f t="shared" si="10"/>
        <v>9.8901098901098897E-2</v>
      </c>
      <c r="AJ44" s="22"/>
    </row>
    <row r="45" spans="2:36" s="6" customFormat="1" ht="15.75" x14ac:dyDescent="0.25">
      <c r="B45" s="14" t="s">
        <v>44</v>
      </c>
      <c r="C45" s="15"/>
      <c r="D45" s="16">
        <v>68</v>
      </c>
      <c r="E45" s="17">
        <f t="shared" si="0"/>
        <v>0.34693877551020408</v>
      </c>
      <c r="F45" s="15"/>
      <c r="G45" s="16">
        <v>44</v>
      </c>
      <c r="H45" s="17">
        <f t="shared" si="1"/>
        <v>0.22448979591836735</v>
      </c>
      <c r="I45" s="15"/>
      <c r="J45" s="16">
        <v>36</v>
      </c>
      <c r="K45" s="17">
        <f t="shared" si="2"/>
        <v>0.18367346938775511</v>
      </c>
      <c r="L45" s="15"/>
      <c r="M45" s="16">
        <v>2</v>
      </c>
      <c r="N45" s="17">
        <f t="shared" si="3"/>
        <v>1.020408163265306E-2</v>
      </c>
      <c r="O45" s="15"/>
      <c r="P45" s="16">
        <v>1</v>
      </c>
      <c r="Q45" s="17">
        <f t="shared" si="4"/>
        <v>5.1020408163265302E-3</v>
      </c>
      <c r="R45" s="15"/>
      <c r="S45" s="16">
        <v>7</v>
      </c>
      <c r="T45" s="17">
        <f t="shared" si="5"/>
        <v>3.5714285714285712E-2</v>
      </c>
      <c r="U45" s="15"/>
      <c r="V45" s="16">
        <v>22</v>
      </c>
      <c r="W45" s="17">
        <f t="shared" si="6"/>
        <v>0.11224489795918367</v>
      </c>
      <c r="X45" s="15"/>
      <c r="Y45" s="16">
        <v>5</v>
      </c>
      <c r="Z45" s="17">
        <f t="shared" si="7"/>
        <v>2.5510204081632654E-2</v>
      </c>
      <c r="AA45" s="15"/>
      <c r="AB45" s="16">
        <v>0</v>
      </c>
      <c r="AC45" s="17">
        <f t="shared" si="8"/>
        <v>0</v>
      </c>
      <c r="AD45" s="15"/>
      <c r="AE45" s="16">
        <v>0</v>
      </c>
      <c r="AF45" s="17">
        <f t="shared" si="9"/>
        <v>0</v>
      </c>
      <c r="AG45" s="15"/>
      <c r="AH45" s="16">
        <v>11</v>
      </c>
      <c r="AI45" s="17">
        <f t="shared" si="10"/>
        <v>5.6122448979591837E-2</v>
      </c>
      <c r="AJ45" s="22"/>
    </row>
    <row r="46" spans="2:36" s="6" customFormat="1" ht="15.75" x14ac:dyDescent="0.25">
      <c r="B46" s="14" t="s">
        <v>45</v>
      </c>
      <c r="C46" s="15"/>
      <c r="D46" s="16">
        <v>148</v>
      </c>
      <c r="E46" s="17">
        <f t="shared" si="0"/>
        <v>0.33035714285714285</v>
      </c>
      <c r="F46" s="15"/>
      <c r="G46" s="16">
        <v>63</v>
      </c>
      <c r="H46" s="17">
        <f t="shared" si="1"/>
        <v>0.140625</v>
      </c>
      <c r="I46" s="15"/>
      <c r="J46" s="16">
        <v>137</v>
      </c>
      <c r="K46" s="17">
        <f t="shared" si="2"/>
        <v>0.30580357142857145</v>
      </c>
      <c r="L46" s="15"/>
      <c r="M46" s="16">
        <v>19</v>
      </c>
      <c r="N46" s="17">
        <f t="shared" si="3"/>
        <v>4.2410714285714288E-2</v>
      </c>
      <c r="O46" s="15"/>
      <c r="P46" s="16">
        <v>8</v>
      </c>
      <c r="Q46" s="17">
        <f t="shared" si="4"/>
        <v>1.7857142857142856E-2</v>
      </c>
      <c r="R46" s="15"/>
      <c r="S46" s="16">
        <v>7</v>
      </c>
      <c r="T46" s="17">
        <f t="shared" si="5"/>
        <v>1.5625E-2</v>
      </c>
      <c r="U46" s="15"/>
      <c r="V46" s="16">
        <v>34</v>
      </c>
      <c r="W46" s="17">
        <f t="shared" si="6"/>
        <v>7.5892857142857137E-2</v>
      </c>
      <c r="X46" s="15"/>
      <c r="Y46" s="16">
        <v>2</v>
      </c>
      <c r="Z46" s="17">
        <f t="shared" si="7"/>
        <v>4.464285714285714E-3</v>
      </c>
      <c r="AA46" s="15"/>
      <c r="AB46" s="16">
        <v>4</v>
      </c>
      <c r="AC46" s="17">
        <f t="shared" si="8"/>
        <v>8.9285714285714281E-3</v>
      </c>
      <c r="AD46" s="15"/>
      <c r="AE46" s="16">
        <v>0</v>
      </c>
      <c r="AF46" s="17">
        <f t="shared" si="9"/>
        <v>0</v>
      </c>
      <c r="AG46" s="15"/>
      <c r="AH46" s="16">
        <v>26</v>
      </c>
      <c r="AI46" s="17">
        <f t="shared" si="10"/>
        <v>5.8035714285714288E-2</v>
      </c>
      <c r="AJ46" s="22"/>
    </row>
    <row r="47" spans="2:36" s="6" customFormat="1" ht="15.75" x14ac:dyDescent="0.25">
      <c r="B47" s="14" t="s">
        <v>46</v>
      </c>
      <c r="C47" s="15"/>
      <c r="D47" s="16">
        <v>121</v>
      </c>
      <c r="E47" s="17">
        <f t="shared" si="0"/>
        <v>0.30632911392405066</v>
      </c>
      <c r="F47" s="15"/>
      <c r="G47" s="16">
        <v>83</v>
      </c>
      <c r="H47" s="17">
        <f t="shared" si="1"/>
        <v>0.21012658227848102</v>
      </c>
      <c r="I47" s="15"/>
      <c r="J47" s="16">
        <v>114</v>
      </c>
      <c r="K47" s="17">
        <f t="shared" si="2"/>
        <v>0.28860759493670884</v>
      </c>
      <c r="L47" s="15"/>
      <c r="M47" s="16">
        <v>7</v>
      </c>
      <c r="N47" s="17">
        <f t="shared" si="3"/>
        <v>1.7721518987341773E-2</v>
      </c>
      <c r="O47" s="15"/>
      <c r="P47" s="16">
        <v>10</v>
      </c>
      <c r="Q47" s="17">
        <f t="shared" si="4"/>
        <v>2.5316455696202531E-2</v>
      </c>
      <c r="R47" s="15"/>
      <c r="S47" s="16">
        <v>7</v>
      </c>
      <c r="T47" s="17">
        <f t="shared" si="5"/>
        <v>1.7721518987341773E-2</v>
      </c>
      <c r="U47" s="15"/>
      <c r="V47" s="16">
        <v>28</v>
      </c>
      <c r="W47" s="17">
        <f t="shared" si="6"/>
        <v>7.0886075949367092E-2</v>
      </c>
      <c r="X47" s="15"/>
      <c r="Y47" s="16">
        <v>4</v>
      </c>
      <c r="Z47" s="17">
        <f t="shared" si="7"/>
        <v>1.0126582278481013E-2</v>
      </c>
      <c r="AA47" s="15"/>
      <c r="AB47" s="16">
        <v>2</v>
      </c>
      <c r="AC47" s="17">
        <f t="shared" si="8"/>
        <v>5.0632911392405064E-3</v>
      </c>
      <c r="AD47" s="15"/>
      <c r="AE47" s="16">
        <v>0</v>
      </c>
      <c r="AF47" s="17">
        <f t="shared" si="9"/>
        <v>0</v>
      </c>
      <c r="AG47" s="15"/>
      <c r="AH47" s="16">
        <v>19</v>
      </c>
      <c r="AI47" s="17">
        <f t="shared" si="10"/>
        <v>4.810126582278481E-2</v>
      </c>
      <c r="AJ47" s="22"/>
    </row>
    <row r="48" spans="2:36" s="6" customFormat="1" ht="15.75" x14ac:dyDescent="0.25">
      <c r="B48" s="14" t="s">
        <v>47</v>
      </c>
      <c r="C48" s="15"/>
      <c r="D48" s="16">
        <v>214</v>
      </c>
      <c r="E48" s="17">
        <f t="shared" si="0"/>
        <v>0.32973805855161786</v>
      </c>
      <c r="F48" s="15"/>
      <c r="G48" s="16">
        <v>146</v>
      </c>
      <c r="H48" s="17">
        <f t="shared" si="1"/>
        <v>0.22496147919876733</v>
      </c>
      <c r="I48" s="15"/>
      <c r="J48" s="16">
        <v>169</v>
      </c>
      <c r="K48" s="17">
        <f t="shared" si="2"/>
        <v>0.26040061633281975</v>
      </c>
      <c r="L48" s="15"/>
      <c r="M48" s="16">
        <v>9</v>
      </c>
      <c r="N48" s="17">
        <f t="shared" si="3"/>
        <v>1.386748844375963E-2</v>
      </c>
      <c r="O48" s="15"/>
      <c r="P48" s="16">
        <v>14</v>
      </c>
      <c r="Q48" s="17">
        <f t="shared" si="4"/>
        <v>2.1571648690292759E-2</v>
      </c>
      <c r="R48" s="15"/>
      <c r="S48" s="16">
        <v>16</v>
      </c>
      <c r="T48" s="17">
        <f t="shared" si="5"/>
        <v>2.465331278890601E-2</v>
      </c>
      <c r="U48" s="15"/>
      <c r="V48" s="16">
        <v>33</v>
      </c>
      <c r="W48" s="17">
        <f t="shared" si="6"/>
        <v>5.0847457627118647E-2</v>
      </c>
      <c r="X48" s="15"/>
      <c r="Y48" s="16">
        <v>8</v>
      </c>
      <c r="Z48" s="17">
        <f t="shared" si="7"/>
        <v>1.2326656394453005E-2</v>
      </c>
      <c r="AA48" s="15"/>
      <c r="AB48" s="16">
        <v>1</v>
      </c>
      <c r="AC48" s="17">
        <f t="shared" si="8"/>
        <v>1.5408320493066256E-3</v>
      </c>
      <c r="AD48" s="15"/>
      <c r="AE48" s="16">
        <v>7</v>
      </c>
      <c r="AF48" s="17">
        <f t="shared" si="9"/>
        <v>1.078582434514638E-2</v>
      </c>
      <c r="AG48" s="15"/>
      <c r="AH48" s="16">
        <v>32</v>
      </c>
      <c r="AI48" s="17">
        <f t="shared" si="10"/>
        <v>4.930662557781202E-2</v>
      </c>
      <c r="AJ48" s="22"/>
    </row>
    <row r="49" spans="2:36" s="6" customFormat="1" ht="15.75" x14ac:dyDescent="0.25">
      <c r="B49" s="14" t="s">
        <v>48</v>
      </c>
      <c r="C49" s="15"/>
      <c r="D49" s="16">
        <v>589</v>
      </c>
      <c r="E49" s="17">
        <f t="shared" si="0"/>
        <v>0.33220530174844898</v>
      </c>
      <c r="F49" s="15"/>
      <c r="G49" s="16">
        <v>325</v>
      </c>
      <c r="H49" s="17">
        <f t="shared" si="1"/>
        <v>0.18330513254371122</v>
      </c>
      <c r="I49" s="15"/>
      <c r="J49" s="16">
        <v>511</v>
      </c>
      <c r="K49" s="17">
        <f t="shared" si="2"/>
        <v>0.28821206993795828</v>
      </c>
      <c r="L49" s="15"/>
      <c r="M49" s="16">
        <v>12</v>
      </c>
      <c r="N49" s="17">
        <f t="shared" si="3"/>
        <v>6.7681895093062603E-3</v>
      </c>
      <c r="O49" s="15"/>
      <c r="P49" s="16">
        <v>31</v>
      </c>
      <c r="Q49" s="17">
        <f t="shared" si="4"/>
        <v>1.7484489565707841E-2</v>
      </c>
      <c r="R49" s="15"/>
      <c r="S49" s="16">
        <v>70</v>
      </c>
      <c r="T49" s="17">
        <f t="shared" si="5"/>
        <v>3.9481105470953189E-2</v>
      </c>
      <c r="U49" s="15"/>
      <c r="V49" s="16">
        <v>127</v>
      </c>
      <c r="W49" s="17">
        <f t="shared" si="6"/>
        <v>7.1630005640157923E-2</v>
      </c>
      <c r="X49" s="15"/>
      <c r="Y49" s="16">
        <v>14</v>
      </c>
      <c r="Z49" s="17">
        <f t="shared" si="7"/>
        <v>7.8962210941906381E-3</v>
      </c>
      <c r="AA49" s="15"/>
      <c r="AB49" s="16">
        <v>6</v>
      </c>
      <c r="AC49" s="17">
        <f t="shared" si="8"/>
        <v>3.3840947546531302E-3</v>
      </c>
      <c r="AD49" s="15"/>
      <c r="AE49" s="16">
        <v>20</v>
      </c>
      <c r="AF49" s="17">
        <f t="shared" si="9"/>
        <v>1.1280315848843767E-2</v>
      </c>
      <c r="AG49" s="15"/>
      <c r="AH49" s="16">
        <v>68</v>
      </c>
      <c r="AI49" s="17">
        <f t="shared" si="10"/>
        <v>3.835307388606881E-2</v>
      </c>
      <c r="AJ49" s="22"/>
    </row>
    <row r="50" spans="2:36" s="6" customFormat="1" ht="15.75" x14ac:dyDescent="0.25">
      <c r="B50" s="14" t="s">
        <v>49</v>
      </c>
      <c r="C50" s="15"/>
      <c r="D50" s="16">
        <v>91</v>
      </c>
      <c r="E50" s="17">
        <f t="shared" si="0"/>
        <v>0.27575757575757576</v>
      </c>
      <c r="F50" s="15"/>
      <c r="G50" s="16">
        <v>50</v>
      </c>
      <c r="H50" s="17">
        <f t="shared" si="1"/>
        <v>0.15151515151515152</v>
      </c>
      <c r="I50" s="15"/>
      <c r="J50" s="16">
        <v>102</v>
      </c>
      <c r="K50" s="17">
        <f t="shared" si="2"/>
        <v>0.30909090909090908</v>
      </c>
      <c r="L50" s="15"/>
      <c r="M50" s="16">
        <v>8</v>
      </c>
      <c r="N50" s="17">
        <f t="shared" si="3"/>
        <v>2.4242424242424242E-2</v>
      </c>
      <c r="O50" s="15"/>
      <c r="P50" s="16">
        <v>4</v>
      </c>
      <c r="Q50" s="17">
        <f t="shared" si="4"/>
        <v>1.2121212121212121E-2</v>
      </c>
      <c r="R50" s="15"/>
      <c r="S50" s="16">
        <v>11</v>
      </c>
      <c r="T50" s="17">
        <f t="shared" si="5"/>
        <v>3.3333333333333333E-2</v>
      </c>
      <c r="U50" s="15"/>
      <c r="V50" s="16">
        <v>36</v>
      </c>
      <c r="W50" s="17">
        <f t="shared" si="6"/>
        <v>0.10909090909090909</v>
      </c>
      <c r="X50" s="15"/>
      <c r="Y50" s="16">
        <v>0</v>
      </c>
      <c r="Z50" s="17">
        <f t="shared" si="7"/>
        <v>0</v>
      </c>
      <c r="AA50" s="15"/>
      <c r="AB50" s="16">
        <v>1</v>
      </c>
      <c r="AC50" s="17">
        <f t="shared" si="8"/>
        <v>3.0303030303030303E-3</v>
      </c>
      <c r="AD50" s="15"/>
      <c r="AE50" s="16">
        <v>10</v>
      </c>
      <c r="AF50" s="17">
        <f t="shared" si="9"/>
        <v>3.0303030303030304E-2</v>
      </c>
      <c r="AG50" s="15"/>
      <c r="AH50" s="16">
        <v>17</v>
      </c>
      <c r="AI50" s="17">
        <f t="shared" si="10"/>
        <v>5.1515151515151514E-2</v>
      </c>
      <c r="AJ50" s="22"/>
    </row>
    <row r="51" spans="2:36" s="6" customFormat="1" ht="15.75" x14ac:dyDescent="0.25">
      <c r="B51" s="14" t="s">
        <v>50</v>
      </c>
      <c r="C51" s="15"/>
      <c r="D51" s="16">
        <v>73</v>
      </c>
      <c r="E51" s="17">
        <f t="shared" si="0"/>
        <v>0.2874015748031496</v>
      </c>
      <c r="F51" s="15"/>
      <c r="G51" s="16">
        <v>83</v>
      </c>
      <c r="H51" s="17">
        <f t="shared" si="1"/>
        <v>0.32677165354330706</v>
      </c>
      <c r="I51" s="15"/>
      <c r="J51" s="16">
        <v>37</v>
      </c>
      <c r="K51" s="17">
        <f t="shared" si="2"/>
        <v>0.14566929133858267</v>
      </c>
      <c r="L51" s="15"/>
      <c r="M51" s="16">
        <v>9</v>
      </c>
      <c r="N51" s="17">
        <f t="shared" si="3"/>
        <v>3.5433070866141732E-2</v>
      </c>
      <c r="O51" s="15"/>
      <c r="P51" s="16">
        <v>9</v>
      </c>
      <c r="Q51" s="17">
        <f t="shared" si="4"/>
        <v>3.5433070866141732E-2</v>
      </c>
      <c r="R51" s="15"/>
      <c r="S51" s="16">
        <v>9</v>
      </c>
      <c r="T51" s="17">
        <f t="shared" si="5"/>
        <v>3.5433070866141732E-2</v>
      </c>
      <c r="U51" s="15"/>
      <c r="V51" s="16">
        <v>12</v>
      </c>
      <c r="W51" s="17">
        <f t="shared" si="6"/>
        <v>4.7244094488188976E-2</v>
      </c>
      <c r="X51" s="15"/>
      <c r="Y51" s="16">
        <v>0</v>
      </c>
      <c r="Z51" s="17">
        <f t="shared" si="7"/>
        <v>0</v>
      </c>
      <c r="AA51" s="15"/>
      <c r="AB51" s="16">
        <v>0</v>
      </c>
      <c r="AC51" s="17">
        <f t="shared" si="8"/>
        <v>0</v>
      </c>
      <c r="AD51" s="15"/>
      <c r="AE51" s="16">
        <v>0</v>
      </c>
      <c r="AF51" s="17">
        <f t="shared" si="9"/>
        <v>0</v>
      </c>
      <c r="AG51" s="15"/>
      <c r="AH51" s="16">
        <v>22</v>
      </c>
      <c r="AI51" s="17">
        <f t="shared" si="10"/>
        <v>8.6614173228346455E-2</v>
      </c>
      <c r="AJ51" s="22"/>
    </row>
    <row r="52" spans="2:36" s="6" customFormat="1" ht="15.75" x14ac:dyDescent="0.25">
      <c r="B52" s="14" t="s">
        <v>51</v>
      </c>
      <c r="C52" s="15"/>
      <c r="D52" s="16">
        <v>132</v>
      </c>
      <c r="E52" s="17">
        <f t="shared" si="0"/>
        <v>0.29333333333333333</v>
      </c>
      <c r="F52" s="15"/>
      <c r="G52" s="16">
        <v>111</v>
      </c>
      <c r="H52" s="17">
        <f t="shared" si="1"/>
        <v>0.24666666666666667</v>
      </c>
      <c r="I52" s="15"/>
      <c r="J52" s="16">
        <v>89</v>
      </c>
      <c r="K52" s="17">
        <f t="shared" si="2"/>
        <v>0.19777777777777777</v>
      </c>
      <c r="L52" s="15"/>
      <c r="M52" s="16">
        <v>17</v>
      </c>
      <c r="N52" s="17">
        <f t="shared" si="3"/>
        <v>3.7777777777777778E-2</v>
      </c>
      <c r="O52" s="15"/>
      <c r="P52" s="16">
        <v>4</v>
      </c>
      <c r="Q52" s="17">
        <f t="shared" si="4"/>
        <v>8.8888888888888889E-3</v>
      </c>
      <c r="R52" s="15"/>
      <c r="S52" s="16">
        <v>33</v>
      </c>
      <c r="T52" s="17">
        <f t="shared" si="5"/>
        <v>7.3333333333333334E-2</v>
      </c>
      <c r="U52" s="15"/>
      <c r="V52" s="16">
        <v>28</v>
      </c>
      <c r="W52" s="17">
        <f t="shared" si="6"/>
        <v>6.222222222222222E-2</v>
      </c>
      <c r="X52" s="15"/>
      <c r="Y52" s="16">
        <v>0</v>
      </c>
      <c r="Z52" s="17">
        <f t="shared" si="7"/>
        <v>0</v>
      </c>
      <c r="AA52" s="15"/>
      <c r="AB52" s="16">
        <v>1</v>
      </c>
      <c r="AC52" s="17">
        <f t="shared" si="8"/>
        <v>2.2222222222222222E-3</v>
      </c>
      <c r="AD52" s="15"/>
      <c r="AE52" s="16">
        <v>2</v>
      </c>
      <c r="AF52" s="17">
        <f t="shared" si="9"/>
        <v>4.4444444444444444E-3</v>
      </c>
      <c r="AG52" s="15"/>
      <c r="AH52" s="16">
        <v>33</v>
      </c>
      <c r="AI52" s="17">
        <f t="shared" si="10"/>
        <v>7.3333333333333334E-2</v>
      </c>
      <c r="AJ52" s="22"/>
    </row>
    <row r="53" spans="2:36" s="6" customFormat="1" ht="15.75" x14ac:dyDescent="0.25">
      <c r="B53" s="14" t="s">
        <v>52</v>
      </c>
      <c r="C53" s="15"/>
      <c r="D53" s="16">
        <v>145</v>
      </c>
      <c r="E53" s="17">
        <f t="shared" si="0"/>
        <v>0.32657657657657657</v>
      </c>
      <c r="F53" s="15"/>
      <c r="G53" s="16">
        <v>72</v>
      </c>
      <c r="H53" s="17">
        <f t="shared" si="1"/>
        <v>0.16216216216216217</v>
      </c>
      <c r="I53" s="15"/>
      <c r="J53" s="16">
        <v>129</v>
      </c>
      <c r="K53" s="17">
        <f t="shared" si="2"/>
        <v>0.29054054054054052</v>
      </c>
      <c r="L53" s="15"/>
      <c r="M53" s="16">
        <v>2</v>
      </c>
      <c r="N53" s="17">
        <f t="shared" si="3"/>
        <v>4.5045045045045045E-3</v>
      </c>
      <c r="O53" s="15"/>
      <c r="P53" s="16">
        <v>10</v>
      </c>
      <c r="Q53" s="17">
        <f t="shared" si="4"/>
        <v>2.2522522522522521E-2</v>
      </c>
      <c r="R53" s="15"/>
      <c r="S53" s="16">
        <v>21</v>
      </c>
      <c r="T53" s="17">
        <f t="shared" si="5"/>
        <v>4.72972972972973E-2</v>
      </c>
      <c r="U53" s="15"/>
      <c r="V53" s="16">
        <v>29</v>
      </c>
      <c r="W53" s="17">
        <f t="shared" si="6"/>
        <v>6.5315315315315314E-2</v>
      </c>
      <c r="X53" s="15"/>
      <c r="Y53" s="16">
        <v>0</v>
      </c>
      <c r="Z53" s="17">
        <f t="shared" si="7"/>
        <v>0</v>
      </c>
      <c r="AA53" s="15"/>
      <c r="AB53" s="16">
        <v>2</v>
      </c>
      <c r="AC53" s="17">
        <f t="shared" si="8"/>
        <v>4.5045045045045045E-3</v>
      </c>
      <c r="AD53" s="15"/>
      <c r="AE53" s="16">
        <v>0</v>
      </c>
      <c r="AF53" s="17">
        <f t="shared" si="9"/>
        <v>0</v>
      </c>
      <c r="AG53" s="15"/>
      <c r="AH53" s="16">
        <v>34</v>
      </c>
      <c r="AI53" s="17">
        <f t="shared" si="10"/>
        <v>7.6576576576576572E-2</v>
      </c>
      <c r="AJ53" s="22"/>
    </row>
    <row r="54" spans="2:36" s="6" customFormat="1" ht="15.75" x14ac:dyDescent="0.25">
      <c r="B54" s="14" t="s">
        <v>53</v>
      </c>
      <c r="C54" s="15"/>
      <c r="D54" s="16">
        <v>153</v>
      </c>
      <c r="E54" s="17">
        <f t="shared" si="0"/>
        <v>0.19844357976653695</v>
      </c>
      <c r="F54" s="15"/>
      <c r="G54" s="16">
        <v>266</v>
      </c>
      <c r="H54" s="17">
        <f t="shared" si="1"/>
        <v>0.34500648508430609</v>
      </c>
      <c r="I54" s="15"/>
      <c r="J54" s="16">
        <v>186</v>
      </c>
      <c r="K54" s="17">
        <f t="shared" si="2"/>
        <v>0.24124513618677043</v>
      </c>
      <c r="L54" s="15"/>
      <c r="M54" s="16">
        <v>13</v>
      </c>
      <c r="N54" s="17">
        <f t="shared" si="3"/>
        <v>1.6861219195849545E-2</v>
      </c>
      <c r="O54" s="15"/>
      <c r="P54" s="16">
        <v>13</v>
      </c>
      <c r="Q54" s="17">
        <f t="shared" si="4"/>
        <v>1.6861219195849545E-2</v>
      </c>
      <c r="R54" s="15"/>
      <c r="S54" s="16">
        <v>35</v>
      </c>
      <c r="T54" s="17">
        <f t="shared" si="5"/>
        <v>4.5395590142671853E-2</v>
      </c>
      <c r="U54" s="15"/>
      <c r="V54" s="16">
        <v>57</v>
      </c>
      <c r="W54" s="17">
        <f t="shared" si="6"/>
        <v>7.3929961089494164E-2</v>
      </c>
      <c r="X54" s="15"/>
      <c r="Y54" s="16">
        <v>7</v>
      </c>
      <c r="Z54" s="17">
        <f t="shared" si="7"/>
        <v>9.0791180285343717E-3</v>
      </c>
      <c r="AA54" s="15"/>
      <c r="AB54" s="16">
        <v>3</v>
      </c>
      <c r="AC54" s="17">
        <f t="shared" si="8"/>
        <v>3.8910505836575876E-3</v>
      </c>
      <c r="AD54" s="15"/>
      <c r="AE54" s="16">
        <v>2</v>
      </c>
      <c r="AF54" s="17">
        <f t="shared" si="9"/>
        <v>2.5940337224383916E-3</v>
      </c>
      <c r="AG54" s="15"/>
      <c r="AH54" s="16">
        <v>36</v>
      </c>
      <c r="AI54" s="17">
        <f t="shared" si="10"/>
        <v>4.6692607003891051E-2</v>
      </c>
      <c r="AJ54" s="22"/>
    </row>
    <row r="55" spans="2:36" s="6" customFormat="1" ht="15.75" x14ac:dyDescent="0.25">
      <c r="B55" s="14" t="s">
        <v>54</v>
      </c>
      <c r="C55" s="15"/>
      <c r="D55" s="16">
        <v>70</v>
      </c>
      <c r="E55" s="17">
        <f t="shared" si="0"/>
        <v>0.26819923371647508</v>
      </c>
      <c r="F55" s="15"/>
      <c r="G55" s="16">
        <v>66</v>
      </c>
      <c r="H55" s="17">
        <f t="shared" si="1"/>
        <v>0.25287356321839083</v>
      </c>
      <c r="I55" s="15"/>
      <c r="J55" s="16">
        <v>63</v>
      </c>
      <c r="K55" s="17">
        <f t="shared" si="2"/>
        <v>0.2413793103448276</v>
      </c>
      <c r="L55" s="15"/>
      <c r="M55" s="16">
        <v>4</v>
      </c>
      <c r="N55" s="17">
        <f t="shared" si="3"/>
        <v>1.532567049808429E-2</v>
      </c>
      <c r="O55" s="15"/>
      <c r="P55" s="16">
        <v>1</v>
      </c>
      <c r="Q55" s="17">
        <f t="shared" si="4"/>
        <v>3.8314176245210726E-3</v>
      </c>
      <c r="R55" s="15"/>
      <c r="S55" s="16">
        <v>1</v>
      </c>
      <c r="T55" s="17">
        <f t="shared" si="5"/>
        <v>3.8314176245210726E-3</v>
      </c>
      <c r="U55" s="15"/>
      <c r="V55" s="16">
        <v>14</v>
      </c>
      <c r="W55" s="17">
        <f t="shared" si="6"/>
        <v>5.3639846743295021E-2</v>
      </c>
      <c r="X55" s="15"/>
      <c r="Y55" s="16">
        <v>3</v>
      </c>
      <c r="Z55" s="17">
        <f t="shared" si="7"/>
        <v>1.1494252873563218E-2</v>
      </c>
      <c r="AA55" s="15"/>
      <c r="AB55" s="16">
        <v>0</v>
      </c>
      <c r="AC55" s="17">
        <f t="shared" si="8"/>
        <v>0</v>
      </c>
      <c r="AD55" s="15"/>
      <c r="AE55" s="16">
        <v>4</v>
      </c>
      <c r="AF55" s="17">
        <f t="shared" si="9"/>
        <v>1.532567049808429E-2</v>
      </c>
      <c r="AG55" s="15"/>
      <c r="AH55" s="16">
        <v>35</v>
      </c>
      <c r="AI55" s="17">
        <f t="shared" si="10"/>
        <v>0.13409961685823754</v>
      </c>
      <c r="AJ55" s="22"/>
    </row>
    <row r="56" spans="2:36" s="6" customFormat="1" ht="16.5" thickBot="1" x14ac:dyDescent="0.3">
      <c r="B56" s="18" t="s">
        <v>55</v>
      </c>
      <c r="C56" s="19"/>
      <c r="D56" s="20">
        <v>159</v>
      </c>
      <c r="E56" s="21">
        <f t="shared" si="0"/>
        <v>0.4140625</v>
      </c>
      <c r="F56" s="19"/>
      <c r="G56" s="20">
        <v>67</v>
      </c>
      <c r="H56" s="21">
        <f t="shared" si="1"/>
        <v>0.17447916666666666</v>
      </c>
      <c r="I56" s="19"/>
      <c r="J56" s="20">
        <v>67</v>
      </c>
      <c r="K56" s="21">
        <f t="shared" si="2"/>
        <v>0.17447916666666666</v>
      </c>
      <c r="L56" s="19"/>
      <c r="M56" s="20">
        <v>0</v>
      </c>
      <c r="N56" s="21">
        <f t="shared" si="3"/>
        <v>0</v>
      </c>
      <c r="O56" s="19"/>
      <c r="P56" s="20">
        <v>4</v>
      </c>
      <c r="Q56" s="21">
        <f t="shared" si="4"/>
        <v>1.0416666666666666E-2</v>
      </c>
      <c r="R56" s="19"/>
      <c r="S56" s="20">
        <v>15</v>
      </c>
      <c r="T56" s="21">
        <f t="shared" si="5"/>
        <v>3.90625E-2</v>
      </c>
      <c r="U56" s="19"/>
      <c r="V56" s="20">
        <v>19</v>
      </c>
      <c r="W56" s="21">
        <f t="shared" si="6"/>
        <v>4.9479166666666664E-2</v>
      </c>
      <c r="X56" s="19"/>
      <c r="Y56" s="20">
        <v>16</v>
      </c>
      <c r="Z56" s="21">
        <f t="shared" si="7"/>
        <v>4.1666666666666664E-2</v>
      </c>
      <c r="AA56" s="19"/>
      <c r="AB56" s="20">
        <v>6</v>
      </c>
      <c r="AC56" s="21">
        <f t="shared" si="8"/>
        <v>1.5625E-2</v>
      </c>
      <c r="AD56" s="19"/>
      <c r="AE56" s="20">
        <v>5</v>
      </c>
      <c r="AF56" s="21">
        <f t="shared" si="9"/>
        <v>1.3020833333333334E-2</v>
      </c>
      <c r="AG56" s="19"/>
      <c r="AH56" s="20">
        <v>26</v>
      </c>
      <c r="AI56" s="21">
        <f t="shared" si="10"/>
        <v>6.7708333333333329E-2</v>
      </c>
      <c r="AJ56" s="22"/>
    </row>
    <row r="57" spans="2:36" s="7" customFormat="1" ht="19.5" thickTop="1" x14ac:dyDescent="0.3">
      <c r="B57" s="2" t="s">
        <v>56</v>
      </c>
      <c r="D57" s="8">
        <f>SUM(D6:D56)</f>
        <v>8966</v>
      </c>
      <c r="E57" s="9">
        <f t="shared" si="0"/>
        <v>0.31763913983065861</v>
      </c>
      <c r="G57" s="8">
        <f>SUM(G6:G56)</f>
        <v>5865</v>
      </c>
      <c r="H57" s="9">
        <f t="shared" si="1"/>
        <v>0.20777978531193539</v>
      </c>
      <c r="J57" s="8">
        <f>SUM(J6:J56)</f>
        <v>6715</v>
      </c>
      <c r="K57" s="9">
        <f t="shared" si="2"/>
        <v>0.23789279767598398</v>
      </c>
      <c r="M57" s="8">
        <f>SUM(M6:M56)</f>
        <v>568</v>
      </c>
      <c r="N57" s="9">
        <f t="shared" si="3"/>
        <v>2.0122577673858364E-2</v>
      </c>
      <c r="P57" s="8">
        <f>SUM(P6:P56)</f>
        <v>628</v>
      </c>
      <c r="Q57" s="9">
        <f t="shared" si="4"/>
        <v>2.2248202076026499E-2</v>
      </c>
      <c r="S57" s="8">
        <f>SUM(S6:S56)</f>
        <v>876</v>
      </c>
      <c r="T57" s="9">
        <f t="shared" si="5"/>
        <v>3.10341162716548E-2</v>
      </c>
      <c r="V57" s="8">
        <f>SUM(V6:V56)</f>
        <v>2136</v>
      </c>
      <c r="W57" s="9">
        <f t="shared" si="6"/>
        <v>7.567222871718568E-2</v>
      </c>
      <c r="Y57" s="8">
        <f>SUM(Y6:Y56)</f>
        <v>270</v>
      </c>
      <c r="Z57" s="9">
        <f t="shared" si="7"/>
        <v>9.5653098097566152E-3</v>
      </c>
      <c r="AB57" s="8">
        <f>SUM(AB6:AB56)</f>
        <v>133</v>
      </c>
      <c r="AC57" s="9">
        <f t="shared" si="8"/>
        <v>4.7118007581393702E-3</v>
      </c>
      <c r="AE57" s="8">
        <f>SUM(AE6:AE56)</f>
        <v>156</v>
      </c>
      <c r="AF57" s="9">
        <f t="shared" si="9"/>
        <v>5.5266234456371561E-3</v>
      </c>
      <c r="AH57" s="8">
        <f>SUM(AH6:AH56)</f>
        <v>1914</v>
      </c>
      <c r="AI57" s="9">
        <f t="shared" si="10"/>
        <v>6.780741842916356E-2</v>
      </c>
      <c r="AJ57" s="22"/>
    </row>
  </sheetData>
  <mergeCells count="3">
    <mergeCell ref="B1:T1"/>
    <mergeCell ref="B2:T2"/>
    <mergeCell ref="D4:T4"/>
  </mergeCells>
  <conditionalFormatting sqref="A6:U56 AJ6:XFD6 AK7:XFD56 AJ7:AJ57">
    <cfRule type="expression" dxfId="15" priority="15">
      <formula>MOD(ROW(),2)</formula>
    </cfRule>
  </conditionalFormatting>
  <conditionalFormatting sqref="V7:W56 V6">
    <cfRule type="expression" dxfId="14" priority="14">
      <formula>MOD(ROW(),2)</formula>
    </cfRule>
  </conditionalFormatting>
  <conditionalFormatting sqref="W6">
    <cfRule type="expression" dxfId="13" priority="13">
      <formula>MOD(ROW(),2)</formula>
    </cfRule>
  </conditionalFormatting>
  <conditionalFormatting sqref="X6:X56">
    <cfRule type="expression" dxfId="12" priority="12">
      <formula>MOD(ROW(),2)</formula>
    </cfRule>
  </conditionalFormatting>
  <conditionalFormatting sqref="Y7:Z56 Y6">
    <cfRule type="expression" dxfId="11" priority="11">
      <formula>MOD(ROW(),2)</formula>
    </cfRule>
  </conditionalFormatting>
  <conditionalFormatting sqref="Z6">
    <cfRule type="expression" dxfId="10" priority="10">
      <formula>MOD(ROW(),2)</formula>
    </cfRule>
  </conditionalFormatting>
  <conditionalFormatting sqref="AI6">
    <cfRule type="expression" dxfId="9" priority="1">
      <formula>MOD(ROW(),2)</formula>
    </cfRule>
  </conditionalFormatting>
  <conditionalFormatting sqref="AA6:AA56">
    <cfRule type="expression" dxfId="8" priority="9">
      <formula>MOD(ROW(),2)</formula>
    </cfRule>
  </conditionalFormatting>
  <conditionalFormatting sqref="AB7:AC56 AB6">
    <cfRule type="expression" dxfId="7" priority="8">
      <formula>MOD(ROW(),2)</formula>
    </cfRule>
  </conditionalFormatting>
  <conditionalFormatting sqref="AC6">
    <cfRule type="expression" dxfId="6" priority="7">
      <formula>MOD(ROW(),2)</formula>
    </cfRule>
  </conditionalFormatting>
  <conditionalFormatting sqref="AD6:AD56">
    <cfRule type="expression" dxfId="5" priority="6">
      <formula>MOD(ROW(),2)</formula>
    </cfRule>
  </conditionalFormatting>
  <conditionalFormatting sqref="AE7:AF56 AE6">
    <cfRule type="expression" dxfId="4" priority="5">
      <formula>MOD(ROW(),2)</formula>
    </cfRule>
  </conditionalFormatting>
  <conditionalFormatting sqref="AF6">
    <cfRule type="expression" dxfId="3" priority="4">
      <formula>MOD(ROW(),2)</formula>
    </cfRule>
  </conditionalFormatting>
  <conditionalFormatting sqref="AG6:AG56">
    <cfRule type="expression" dxfId="2" priority="3">
      <formula>MOD(ROW(),2)</formula>
    </cfRule>
  </conditionalFormatting>
  <conditionalFormatting sqref="AH7:AI56 AH6">
    <cfRule type="expression" dxfId="1" priority="2">
      <formula>MOD(ROW(),2)</formula>
    </cfRule>
  </conditionalFormatting>
  <pageMargins left="0.35" right="0.35" top="0.35" bottom="0.35" header="0.3" footer="0.3"/>
  <pageSetup paperSize="5" scale="77" fitToHeight="0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7"/>
  <sheetViews>
    <sheetView workbookViewId="0">
      <pane ySplit="5" topLeftCell="A6" activePane="bottomLeft" state="frozen"/>
      <selection activeCell="E15" sqref="E15"/>
      <selection pane="bottomLeft" activeCell="E15" sqref="E15"/>
    </sheetView>
  </sheetViews>
  <sheetFormatPr defaultColWidth="8.85546875" defaultRowHeight="15" x14ac:dyDescent="0.25"/>
  <cols>
    <col min="1" max="1" width="8.85546875" style="1"/>
    <col min="2" max="2" width="18.7109375" style="1" customWidth="1"/>
    <col min="3" max="3" width="5.7109375" style="1" customWidth="1"/>
    <col min="4" max="6" width="9.28515625" style="1" customWidth="1"/>
    <col min="7" max="7" width="5.7109375" style="1" customWidth="1"/>
    <col min="8" max="10" width="9.28515625" style="1" customWidth="1"/>
    <col min="11" max="11" width="5.7109375" style="1" customWidth="1"/>
    <col min="12" max="14" width="9.28515625" style="1" customWidth="1"/>
    <col min="15" max="15" width="5.7109375" style="1" customWidth="1"/>
    <col min="16" max="16" width="10.42578125" style="1" customWidth="1"/>
    <col min="17" max="18" width="9.28515625" style="1" customWidth="1"/>
    <col min="19" max="19" width="5.7109375" style="1" customWidth="1"/>
    <col min="20" max="20" width="9.28515625" style="1" customWidth="1"/>
    <col min="21" max="21" width="10.42578125" style="1" customWidth="1"/>
    <col min="22" max="22" width="9.28515625" style="1" customWidth="1"/>
    <col min="23" max="23" width="5.7109375" style="1" customWidth="1"/>
    <col min="24" max="26" width="9.28515625" style="1" customWidth="1"/>
    <col min="27" max="27" width="5.7109375" style="1" customWidth="1"/>
    <col min="28" max="30" width="9.28515625" style="1" customWidth="1"/>
    <col min="31" max="16384" width="8.85546875" style="1"/>
  </cols>
  <sheetData>
    <row r="1" spans="2:26" ht="58.5" customHeight="1" x14ac:dyDescent="0.7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2:26" ht="30.75" customHeight="1" x14ac:dyDescent="0.4">
      <c r="B2" s="56" t="s">
        <v>117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2:26" ht="8.25" customHeight="1" x14ac:dyDescent="0.25"/>
    <row r="4" spans="2:26" s="2" customFormat="1" ht="18.75" x14ac:dyDescent="0.3">
      <c r="D4" s="54" t="s">
        <v>116</v>
      </c>
      <c r="E4" s="54"/>
      <c r="F4" s="54"/>
    </row>
    <row r="5" spans="2:26" s="3" customFormat="1" ht="18" thickBot="1" x14ac:dyDescent="0.35">
      <c r="D5" s="4" t="s">
        <v>2</v>
      </c>
      <c r="E5" s="4" t="s">
        <v>3</v>
      </c>
      <c r="F5" s="4" t="s">
        <v>4</v>
      </c>
    </row>
    <row r="6" spans="2:26" s="6" customFormat="1" ht="15.75" x14ac:dyDescent="0.25">
      <c r="B6" s="10" t="s">
        <v>5</v>
      </c>
      <c r="C6" s="11"/>
      <c r="D6" s="12">
        <v>221</v>
      </c>
      <c r="E6" s="12">
        <v>482</v>
      </c>
      <c r="F6" s="13">
        <f>D6/(D6+E6)</f>
        <v>0.31436699857752487</v>
      </c>
      <c r="G6" s="11"/>
    </row>
    <row r="7" spans="2:26" s="6" customFormat="1" ht="15.75" x14ac:dyDescent="0.25">
      <c r="B7" s="14" t="s">
        <v>6</v>
      </c>
      <c r="C7" s="15"/>
      <c r="D7" s="16">
        <v>89</v>
      </c>
      <c r="E7" s="16">
        <v>157</v>
      </c>
      <c r="F7" s="17">
        <f t="shared" ref="F7:F57" si="0">D7/(D7+E7)</f>
        <v>0.36178861788617889</v>
      </c>
      <c r="G7" s="15"/>
    </row>
    <row r="8" spans="2:26" s="6" customFormat="1" ht="15.75" x14ac:dyDescent="0.25">
      <c r="B8" s="14" t="s">
        <v>7</v>
      </c>
      <c r="C8" s="15"/>
      <c r="D8" s="16">
        <v>172</v>
      </c>
      <c r="E8" s="16">
        <v>409</v>
      </c>
      <c r="F8" s="17">
        <f t="shared" si="0"/>
        <v>0.29604130808950085</v>
      </c>
      <c r="G8" s="15"/>
    </row>
    <row r="9" spans="2:26" s="6" customFormat="1" ht="15.75" x14ac:dyDescent="0.25">
      <c r="B9" s="14" t="s">
        <v>8</v>
      </c>
      <c r="C9" s="15"/>
      <c r="D9" s="16">
        <v>183</v>
      </c>
      <c r="E9" s="16">
        <v>432</v>
      </c>
      <c r="F9" s="17">
        <f t="shared" si="0"/>
        <v>0.29756097560975608</v>
      </c>
      <c r="G9" s="15"/>
    </row>
    <row r="10" spans="2:26" s="6" customFormat="1" ht="15.75" x14ac:dyDescent="0.25">
      <c r="B10" s="14" t="s">
        <v>9</v>
      </c>
      <c r="C10" s="15"/>
      <c r="D10" s="16">
        <v>874</v>
      </c>
      <c r="E10" s="16">
        <v>1560</v>
      </c>
      <c r="F10" s="17">
        <f t="shared" si="0"/>
        <v>0.35907970419063268</v>
      </c>
      <c r="G10" s="15"/>
    </row>
    <row r="11" spans="2:26" s="6" customFormat="1" ht="15.75" x14ac:dyDescent="0.25">
      <c r="B11" s="14" t="s">
        <v>10</v>
      </c>
      <c r="C11" s="15"/>
      <c r="D11" s="16">
        <v>84</v>
      </c>
      <c r="E11" s="16">
        <v>272</v>
      </c>
      <c r="F11" s="17">
        <f t="shared" si="0"/>
        <v>0.23595505617977527</v>
      </c>
      <c r="G11" s="15"/>
    </row>
    <row r="12" spans="2:26" s="6" customFormat="1" ht="15.75" x14ac:dyDescent="0.25">
      <c r="B12" s="14" t="s">
        <v>11</v>
      </c>
      <c r="C12" s="15"/>
      <c r="D12" s="16">
        <v>47</v>
      </c>
      <c r="E12" s="16">
        <v>194</v>
      </c>
      <c r="F12" s="17">
        <f t="shared" si="0"/>
        <v>0.19502074688796681</v>
      </c>
      <c r="G12" s="15"/>
    </row>
    <row r="13" spans="2:26" s="6" customFormat="1" ht="15.75" x14ac:dyDescent="0.25">
      <c r="B13" s="14" t="s">
        <v>12</v>
      </c>
      <c r="C13" s="15"/>
      <c r="D13" s="16">
        <v>34</v>
      </c>
      <c r="E13" s="16">
        <v>245</v>
      </c>
      <c r="F13" s="17">
        <f t="shared" si="0"/>
        <v>0.12186379928315412</v>
      </c>
      <c r="G13" s="15"/>
    </row>
    <row r="14" spans="2:26" s="6" customFormat="1" ht="15.75" x14ac:dyDescent="0.25">
      <c r="B14" s="14" t="s">
        <v>13</v>
      </c>
      <c r="C14" s="15"/>
      <c r="D14" s="16">
        <v>144</v>
      </c>
      <c r="E14" s="16">
        <v>295</v>
      </c>
      <c r="F14" s="17">
        <f t="shared" si="0"/>
        <v>0.32801822323462415</v>
      </c>
      <c r="G14" s="15"/>
    </row>
    <row r="15" spans="2:26" s="6" customFormat="1" ht="15.75" x14ac:dyDescent="0.25">
      <c r="B15" s="14" t="s">
        <v>14</v>
      </c>
      <c r="C15" s="15"/>
      <c r="D15" s="16">
        <v>303</v>
      </c>
      <c r="E15" s="16">
        <v>957</v>
      </c>
      <c r="F15" s="17">
        <f t="shared" si="0"/>
        <v>0.24047619047619048</v>
      </c>
      <c r="G15" s="15"/>
    </row>
    <row r="16" spans="2:26" s="6" customFormat="1" ht="15.75" x14ac:dyDescent="0.25">
      <c r="B16" s="14" t="s">
        <v>15</v>
      </c>
      <c r="C16" s="15"/>
      <c r="D16" s="16">
        <v>194</v>
      </c>
      <c r="E16" s="16">
        <v>428</v>
      </c>
      <c r="F16" s="17">
        <f t="shared" si="0"/>
        <v>0.31189710610932475</v>
      </c>
      <c r="G16" s="15"/>
    </row>
    <row r="17" spans="2:7" s="6" customFormat="1" ht="15.75" x14ac:dyDescent="0.25">
      <c r="B17" s="14" t="s">
        <v>16</v>
      </c>
      <c r="C17" s="15"/>
      <c r="D17" s="16">
        <v>111</v>
      </c>
      <c r="E17" s="16">
        <v>299</v>
      </c>
      <c r="F17" s="17">
        <f t="shared" si="0"/>
        <v>0.27073170731707319</v>
      </c>
      <c r="G17" s="15"/>
    </row>
    <row r="18" spans="2:7" s="6" customFormat="1" ht="15.75" x14ac:dyDescent="0.25">
      <c r="B18" s="14" t="s">
        <v>17</v>
      </c>
      <c r="C18" s="15"/>
      <c r="D18" s="16">
        <v>65</v>
      </c>
      <c r="E18" s="16">
        <v>221</v>
      </c>
      <c r="F18" s="17">
        <f t="shared" si="0"/>
        <v>0.22727272727272727</v>
      </c>
      <c r="G18" s="15"/>
    </row>
    <row r="19" spans="2:7" s="6" customFormat="1" ht="15.75" x14ac:dyDescent="0.25">
      <c r="B19" s="14" t="s">
        <v>18</v>
      </c>
      <c r="C19" s="15"/>
      <c r="D19" s="16">
        <v>206</v>
      </c>
      <c r="E19" s="16">
        <v>436</v>
      </c>
      <c r="F19" s="17">
        <f t="shared" si="0"/>
        <v>0.32087227414330216</v>
      </c>
      <c r="G19" s="15"/>
    </row>
    <row r="20" spans="2:7" s="6" customFormat="1" ht="15.75" x14ac:dyDescent="0.25">
      <c r="B20" s="14" t="s">
        <v>19</v>
      </c>
      <c r="C20" s="15"/>
      <c r="D20" s="16">
        <v>97</v>
      </c>
      <c r="E20" s="16">
        <v>300</v>
      </c>
      <c r="F20" s="17">
        <f t="shared" si="0"/>
        <v>0.24433249370277077</v>
      </c>
      <c r="G20" s="15"/>
    </row>
    <row r="21" spans="2:7" s="6" customFormat="1" ht="15.75" x14ac:dyDescent="0.25">
      <c r="B21" s="14" t="s">
        <v>20</v>
      </c>
      <c r="C21" s="15"/>
      <c r="D21" s="16">
        <v>47</v>
      </c>
      <c r="E21" s="16">
        <v>235</v>
      </c>
      <c r="F21" s="17">
        <f t="shared" si="0"/>
        <v>0.16666666666666666</v>
      </c>
      <c r="G21" s="15"/>
    </row>
    <row r="22" spans="2:7" s="6" customFormat="1" ht="15.75" x14ac:dyDescent="0.25">
      <c r="B22" s="14" t="s">
        <v>21</v>
      </c>
      <c r="C22" s="15"/>
      <c r="D22" s="16">
        <v>81</v>
      </c>
      <c r="E22" s="16">
        <v>263</v>
      </c>
      <c r="F22" s="17">
        <f t="shared" si="0"/>
        <v>0.23546511627906977</v>
      </c>
      <c r="G22" s="15"/>
    </row>
    <row r="23" spans="2:7" s="6" customFormat="1" ht="15.75" x14ac:dyDescent="0.25">
      <c r="B23" s="14" t="s">
        <v>22</v>
      </c>
      <c r="C23" s="15"/>
      <c r="D23" s="16">
        <v>103</v>
      </c>
      <c r="E23" s="16">
        <v>284</v>
      </c>
      <c r="F23" s="17">
        <f t="shared" si="0"/>
        <v>0.26614987080103358</v>
      </c>
      <c r="G23" s="15"/>
    </row>
    <row r="24" spans="2:7" s="6" customFormat="1" ht="15.75" x14ac:dyDescent="0.25">
      <c r="B24" s="14" t="s">
        <v>23</v>
      </c>
      <c r="C24" s="15"/>
      <c r="D24" s="16">
        <v>126</v>
      </c>
      <c r="E24" s="16">
        <v>590</v>
      </c>
      <c r="F24" s="17">
        <f t="shared" si="0"/>
        <v>0.17597765363128492</v>
      </c>
      <c r="G24" s="15"/>
    </row>
    <row r="25" spans="2:7" s="6" customFormat="1" ht="15.75" x14ac:dyDescent="0.25">
      <c r="B25" s="14" t="s">
        <v>24</v>
      </c>
      <c r="C25" s="15"/>
      <c r="D25" s="16">
        <v>54</v>
      </c>
      <c r="E25" s="16">
        <v>169</v>
      </c>
      <c r="F25" s="17">
        <f t="shared" si="0"/>
        <v>0.24215246636771301</v>
      </c>
      <c r="G25" s="15"/>
    </row>
    <row r="26" spans="2:7" s="6" customFormat="1" ht="15.75" x14ac:dyDescent="0.25">
      <c r="B26" s="14" t="s">
        <v>25</v>
      </c>
      <c r="C26" s="15"/>
      <c r="D26" s="16">
        <v>53</v>
      </c>
      <c r="E26" s="16">
        <v>228</v>
      </c>
      <c r="F26" s="17">
        <f t="shared" si="0"/>
        <v>0.18861209964412812</v>
      </c>
      <c r="G26" s="15"/>
    </row>
    <row r="27" spans="2:7" s="6" customFormat="1" ht="15.75" x14ac:dyDescent="0.25">
      <c r="B27" s="14" t="s">
        <v>26</v>
      </c>
      <c r="C27" s="15"/>
      <c r="D27" s="16">
        <v>100</v>
      </c>
      <c r="E27" s="16">
        <v>369</v>
      </c>
      <c r="F27" s="17">
        <f t="shared" si="0"/>
        <v>0.21321961620469082</v>
      </c>
      <c r="G27" s="15"/>
    </row>
    <row r="28" spans="2:7" s="6" customFormat="1" ht="15.75" x14ac:dyDescent="0.25">
      <c r="B28" s="14" t="s">
        <v>27</v>
      </c>
      <c r="C28" s="15"/>
      <c r="D28" s="16">
        <v>146</v>
      </c>
      <c r="E28" s="16">
        <v>491</v>
      </c>
      <c r="F28" s="17">
        <f t="shared" si="0"/>
        <v>0.22919937205651492</v>
      </c>
      <c r="G28" s="15"/>
    </row>
    <row r="29" spans="2:7" s="6" customFormat="1" ht="15.75" x14ac:dyDescent="0.25">
      <c r="B29" s="14" t="s">
        <v>28</v>
      </c>
      <c r="C29" s="15"/>
      <c r="D29" s="16">
        <v>66</v>
      </c>
      <c r="E29" s="16">
        <v>177</v>
      </c>
      <c r="F29" s="17">
        <f t="shared" si="0"/>
        <v>0.27160493827160492</v>
      </c>
      <c r="G29" s="15"/>
    </row>
    <row r="30" spans="2:7" s="6" customFormat="1" ht="15.75" x14ac:dyDescent="0.25">
      <c r="B30" s="14" t="s">
        <v>29</v>
      </c>
      <c r="C30" s="15"/>
      <c r="D30" s="16">
        <v>216</v>
      </c>
      <c r="E30" s="16">
        <v>560</v>
      </c>
      <c r="F30" s="17">
        <f t="shared" si="0"/>
        <v>0.27835051546391754</v>
      </c>
      <c r="G30" s="15"/>
    </row>
    <row r="31" spans="2:7" s="6" customFormat="1" ht="15.75" x14ac:dyDescent="0.25">
      <c r="B31" s="14" t="s">
        <v>30</v>
      </c>
      <c r="C31" s="15"/>
      <c r="D31" s="16">
        <v>84</v>
      </c>
      <c r="E31" s="16">
        <v>362</v>
      </c>
      <c r="F31" s="17">
        <f t="shared" si="0"/>
        <v>0.18834080717488788</v>
      </c>
      <c r="G31" s="15"/>
    </row>
    <row r="32" spans="2:7" s="6" customFormat="1" ht="15.75" x14ac:dyDescent="0.25">
      <c r="B32" s="14" t="s">
        <v>31</v>
      </c>
      <c r="C32" s="15"/>
      <c r="D32" s="16">
        <v>172</v>
      </c>
      <c r="E32" s="16">
        <v>425</v>
      </c>
      <c r="F32" s="17">
        <f t="shared" si="0"/>
        <v>0.28810720268006701</v>
      </c>
      <c r="G32" s="15"/>
    </row>
    <row r="33" spans="2:7" s="6" customFormat="1" ht="15.75" x14ac:dyDescent="0.25">
      <c r="B33" s="14" t="s">
        <v>32</v>
      </c>
      <c r="C33" s="15"/>
      <c r="D33" s="16">
        <v>102</v>
      </c>
      <c r="E33" s="16">
        <v>212</v>
      </c>
      <c r="F33" s="17">
        <f t="shared" si="0"/>
        <v>0.32484076433121017</v>
      </c>
      <c r="G33" s="15"/>
    </row>
    <row r="34" spans="2:7" s="6" customFormat="1" ht="15.75" x14ac:dyDescent="0.25">
      <c r="B34" s="14" t="s">
        <v>33</v>
      </c>
      <c r="C34" s="15"/>
      <c r="D34" s="16">
        <v>84</v>
      </c>
      <c r="E34" s="16">
        <v>171</v>
      </c>
      <c r="F34" s="17">
        <f t="shared" si="0"/>
        <v>0.32941176470588235</v>
      </c>
      <c r="G34" s="15"/>
    </row>
    <row r="35" spans="2:7" s="6" customFormat="1" ht="15.75" x14ac:dyDescent="0.25">
      <c r="B35" s="14" t="s">
        <v>34</v>
      </c>
      <c r="C35" s="15"/>
      <c r="D35" s="16">
        <v>66</v>
      </c>
      <c r="E35" s="16">
        <v>202</v>
      </c>
      <c r="F35" s="17">
        <f t="shared" si="0"/>
        <v>0.2462686567164179</v>
      </c>
      <c r="G35" s="15"/>
    </row>
    <row r="36" spans="2:7" s="6" customFormat="1" ht="15.75" x14ac:dyDescent="0.25">
      <c r="B36" s="14" t="s">
        <v>35</v>
      </c>
      <c r="C36" s="15"/>
      <c r="D36" s="16">
        <v>107</v>
      </c>
      <c r="E36" s="16">
        <v>382</v>
      </c>
      <c r="F36" s="17">
        <f t="shared" si="0"/>
        <v>0.21881390593047034</v>
      </c>
      <c r="G36" s="15"/>
    </row>
    <row r="37" spans="2:7" s="6" customFormat="1" ht="15.75" x14ac:dyDescent="0.25">
      <c r="B37" s="14" t="s">
        <v>36</v>
      </c>
      <c r="C37" s="15"/>
      <c r="D37" s="16">
        <v>273</v>
      </c>
      <c r="E37" s="16">
        <v>392</v>
      </c>
      <c r="F37" s="17">
        <f t="shared" si="0"/>
        <v>0.41052631578947368</v>
      </c>
      <c r="G37" s="15"/>
    </row>
    <row r="38" spans="2:7" s="6" customFormat="1" ht="15.75" x14ac:dyDescent="0.25">
      <c r="B38" s="14" t="s">
        <v>37</v>
      </c>
      <c r="C38" s="15"/>
      <c r="D38" s="16">
        <v>197</v>
      </c>
      <c r="E38" s="16">
        <v>973</v>
      </c>
      <c r="F38" s="17">
        <f t="shared" si="0"/>
        <v>0.16837606837606839</v>
      </c>
      <c r="G38" s="15"/>
    </row>
    <row r="39" spans="2:7" s="6" customFormat="1" ht="15.75" x14ac:dyDescent="0.25">
      <c r="B39" s="14" t="s">
        <v>38</v>
      </c>
      <c r="C39" s="15"/>
      <c r="D39" s="16">
        <v>212</v>
      </c>
      <c r="E39" s="16">
        <v>589</v>
      </c>
      <c r="F39" s="17">
        <f t="shared" si="0"/>
        <v>0.26466916354556802</v>
      </c>
      <c r="G39" s="15"/>
    </row>
    <row r="40" spans="2:7" s="6" customFormat="1" ht="15.75" x14ac:dyDescent="0.25">
      <c r="B40" s="14" t="s">
        <v>39</v>
      </c>
      <c r="C40" s="15"/>
      <c r="D40" s="16">
        <v>120</v>
      </c>
      <c r="E40" s="16">
        <v>337</v>
      </c>
      <c r="F40" s="17">
        <f t="shared" si="0"/>
        <v>0.26258205689277897</v>
      </c>
      <c r="G40" s="15"/>
    </row>
    <row r="41" spans="2:7" s="6" customFormat="1" ht="15.75" x14ac:dyDescent="0.25">
      <c r="B41" s="14" t="s">
        <v>40</v>
      </c>
      <c r="C41" s="15"/>
      <c r="D41" s="16">
        <v>225</v>
      </c>
      <c r="E41" s="16">
        <v>571</v>
      </c>
      <c r="F41" s="17">
        <f t="shared" si="0"/>
        <v>0.28266331658291455</v>
      </c>
      <c r="G41" s="15"/>
    </row>
    <row r="42" spans="2:7" s="6" customFormat="1" ht="15.75" x14ac:dyDescent="0.25">
      <c r="B42" s="14" t="s">
        <v>41</v>
      </c>
      <c r="C42" s="15"/>
      <c r="D42" s="16">
        <v>183</v>
      </c>
      <c r="E42" s="16">
        <v>337</v>
      </c>
      <c r="F42" s="17">
        <f t="shared" si="0"/>
        <v>0.35192307692307695</v>
      </c>
      <c r="G42" s="15"/>
    </row>
    <row r="43" spans="2:7" s="6" customFormat="1" ht="15.75" x14ac:dyDescent="0.25">
      <c r="B43" s="14" t="s">
        <v>42</v>
      </c>
      <c r="C43" s="15"/>
      <c r="D43" s="16">
        <v>80</v>
      </c>
      <c r="E43" s="16">
        <v>235</v>
      </c>
      <c r="F43" s="17">
        <f t="shared" si="0"/>
        <v>0.25396825396825395</v>
      </c>
      <c r="G43" s="15"/>
    </row>
    <row r="44" spans="2:7" s="6" customFormat="1" ht="15.75" x14ac:dyDescent="0.25">
      <c r="B44" s="14" t="s">
        <v>43</v>
      </c>
      <c r="C44" s="15"/>
      <c r="D44" s="16">
        <v>176</v>
      </c>
      <c r="E44" s="16">
        <v>734</v>
      </c>
      <c r="F44" s="17">
        <f t="shared" si="0"/>
        <v>0.19340659340659341</v>
      </c>
      <c r="G44" s="15"/>
    </row>
    <row r="45" spans="2:7" s="6" customFormat="1" ht="15.75" x14ac:dyDescent="0.25">
      <c r="B45" s="14" t="s">
        <v>44</v>
      </c>
      <c r="C45" s="15"/>
      <c r="D45" s="16">
        <v>32</v>
      </c>
      <c r="E45" s="16">
        <v>164</v>
      </c>
      <c r="F45" s="17">
        <f t="shared" si="0"/>
        <v>0.16326530612244897</v>
      </c>
      <c r="G45" s="15"/>
    </row>
    <row r="46" spans="2:7" s="6" customFormat="1" ht="15.75" x14ac:dyDescent="0.25">
      <c r="B46" s="14" t="s">
        <v>45</v>
      </c>
      <c r="C46" s="15"/>
      <c r="D46" s="16">
        <v>125</v>
      </c>
      <c r="E46" s="16">
        <v>323</v>
      </c>
      <c r="F46" s="17">
        <f t="shared" si="0"/>
        <v>0.27901785714285715</v>
      </c>
      <c r="G46" s="15"/>
    </row>
    <row r="47" spans="2:7" s="6" customFormat="1" ht="15.75" x14ac:dyDescent="0.25">
      <c r="B47" s="14" t="s">
        <v>46</v>
      </c>
      <c r="C47" s="15"/>
      <c r="D47" s="16">
        <v>170</v>
      </c>
      <c r="E47" s="16">
        <v>225</v>
      </c>
      <c r="F47" s="17">
        <f t="shared" si="0"/>
        <v>0.43037974683544306</v>
      </c>
      <c r="G47" s="15"/>
    </row>
    <row r="48" spans="2:7" s="6" customFormat="1" ht="15.75" x14ac:dyDescent="0.25">
      <c r="B48" s="14" t="s">
        <v>47</v>
      </c>
      <c r="C48" s="15"/>
      <c r="D48" s="16">
        <v>169</v>
      </c>
      <c r="E48" s="16">
        <v>480</v>
      </c>
      <c r="F48" s="17">
        <f t="shared" si="0"/>
        <v>0.26040061633281975</v>
      </c>
      <c r="G48" s="15"/>
    </row>
    <row r="49" spans="2:7" s="6" customFormat="1" ht="15.75" x14ac:dyDescent="0.25">
      <c r="B49" s="14" t="s">
        <v>48</v>
      </c>
      <c r="C49" s="15"/>
      <c r="D49" s="16">
        <v>513</v>
      </c>
      <c r="E49" s="16">
        <v>1260</v>
      </c>
      <c r="F49" s="17">
        <f t="shared" si="0"/>
        <v>0.28934010152284262</v>
      </c>
      <c r="G49" s="15"/>
    </row>
    <row r="50" spans="2:7" s="6" customFormat="1" ht="15.75" x14ac:dyDescent="0.25">
      <c r="B50" s="14" t="s">
        <v>49</v>
      </c>
      <c r="C50" s="15"/>
      <c r="D50" s="16">
        <v>122</v>
      </c>
      <c r="E50" s="16">
        <v>208</v>
      </c>
      <c r="F50" s="17">
        <f t="shared" si="0"/>
        <v>0.36969696969696969</v>
      </c>
      <c r="G50" s="15"/>
    </row>
    <row r="51" spans="2:7" s="6" customFormat="1" ht="15.75" x14ac:dyDescent="0.25">
      <c r="B51" s="14" t="s">
        <v>50</v>
      </c>
      <c r="C51" s="15"/>
      <c r="D51" s="16">
        <v>37</v>
      </c>
      <c r="E51" s="16">
        <v>217</v>
      </c>
      <c r="F51" s="17">
        <f t="shared" si="0"/>
        <v>0.14566929133858267</v>
      </c>
      <c r="G51" s="15"/>
    </row>
    <row r="52" spans="2:7" s="6" customFormat="1" ht="15.75" x14ac:dyDescent="0.25">
      <c r="B52" s="14" t="s">
        <v>51</v>
      </c>
      <c r="C52" s="15"/>
      <c r="D52" s="16">
        <v>111</v>
      </c>
      <c r="E52" s="16">
        <v>339</v>
      </c>
      <c r="F52" s="17">
        <f t="shared" si="0"/>
        <v>0.24666666666666667</v>
      </c>
      <c r="G52" s="15"/>
    </row>
    <row r="53" spans="2:7" s="6" customFormat="1" ht="15.75" x14ac:dyDescent="0.25">
      <c r="B53" s="14" t="s">
        <v>52</v>
      </c>
      <c r="C53" s="15"/>
      <c r="D53" s="16">
        <v>126</v>
      </c>
      <c r="E53" s="16">
        <v>318</v>
      </c>
      <c r="F53" s="17">
        <f t="shared" si="0"/>
        <v>0.28378378378378377</v>
      </c>
      <c r="G53" s="15"/>
    </row>
    <row r="54" spans="2:7" s="6" customFormat="1" ht="15.75" x14ac:dyDescent="0.25">
      <c r="B54" s="14" t="s">
        <v>53</v>
      </c>
      <c r="C54" s="15"/>
      <c r="D54" s="16">
        <v>163</v>
      </c>
      <c r="E54" s="16">
        <v>608</v>
      </c>
      <c r="F54" s="17">
        <f t="shared" si="0"/>
        <v>0.21141374837872892</v>
      </c>
      <c r="G54" s="15"/>
    </row>
    <row r="55" spans="2:7" s="6" customFormat="1" ht="15.75" x14ac:dyDescent="0.25">
      <c r="B55" s="14" t="s">
        <v>54</v>
      </c>
      <c r="C55" s="15"/>
      <c r="D55" s="16">
        <v>50</v>
      </c>
      <c r="E55" s="16">
        <v>211</v>
      </c>
      <c r="F55" s="17">
        <f t="shared" si="0"/>
        <v>0.19157088122605365</v>
      </c>
      <c r="G55" s="15"/>
    </row>
    <row r="56" spans="2:7" s="6" customFormat="1" ht="16.5" thickBot="1" x14ac:dyDescent="0.3">
      <c r="B56" s="18" t="s">
        <v>55</v>
      </c>
      <c r="C56" s="19"/>
      <c r="D56" s="20">
        <v>94</v>
      </c>
      <c r="E56" s="20">
        <v>290</v>
      </c>
      <c r="F56" s="21">
        <f t="shared" si="0"/>
        <v>0.24479166666666666</v>
      </c>
      <c r="G56" s="19"/>
    </row>
    <row r="57" spans="2:7" s="7" customFormat="1" ht="19.5" thickTop="1" x14ac:dyDescent="0.3">
      <c r="B57" s="2" t="s">
        <v>56</v>
      </c>
      <c r="D57" s="8">
        <f>SUM(D6:D56)</f>
        <v>7609</v>
      </c>
      <c r="E57" s="8">
        <f>SUM(E6:E56)</f>
        <v>20618</v>
      </c>
      <c r="F57" s="9">
        <f t="shared" si="0"/>
        <v>0.26956460126828924</v>
      </c>
    </row>
  </sheetData>
  <mergeCells count="3">
    <mergeCell ref="B1:Z1"/>
    <mergeCell ref="B2:Z2"/>
    <mergeCell ref="D4:F4"/>
  </mergeCells>
  <conditionalFormatting sqref="A6:XFD56">
    <cfRule type="expression" dxfId="0" priority="2">
      <formula>MOD(ROW(),2)</formula>
    </cfRule>
  </conditionalFormatting>
  <pageMargins left="0.35" right="0.35" top="0.35" bottom="0.35" header="0.3" footer="0.3"/>
  <pageSetup paperSize="5" scale="71" fitToHeight="0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E15" sqref="E15"/>
    </sheetView>
  </sheetViews>
  <sheetFormatPr defaultColWidth="10.85546875" defaultRowHeight="15.75" x14ac:dyDescent="0.25"/>
  <cols>
    <col min="1" max="1" width="17.28515625" style="23" bestFit="1" customWidth="1"/>
    <col min="2" max="2" width="24.7109375" style="23" bestFit="1" customWidth="1"/>
    <col min="3" max="3" width="16.140625" style="23" bestFit="1" customWidth="1"/>
    <col min="4" max="4" width="16.140625" style="23" customWidth="1"/>
    <col min="5" max="5" width="15.140625" style="23" customWidth="1"/>
    <col min="6" max="6" width="14.85546875" style="23" customWidth="1"/>
    <col min="7" max="7" width="10.85546875" style="23"/>
    <col min="8" max="8" width="33.42578125" style="23" bestFit="1" customWidth="1"/>
    <col min="9" max="9" width="28.140625" style="23" bestFit="1" customWidth="1"/>
    <col min="10" max="11" width="10.85546875" style="23"/>
    <col min="12" max="12" width="12.140625" style="23" customWidth="1"/>
    <col min="13" max="16384" width="10.85546875" style="23"/>
  </cols>
  <sheetData>
    <row r="1" spans="1:12" s="27" customFormat="1" x14ac:dyDescent="0.25">
      <c r="B1" s="57" t="s">
        <v>122</v>
      </c>
      <c r="C1" s="57"/>
      <c r="D1" s="28"/>
      <c r="E1" s="57" t="s">
        <v>128</v>
      </c>
      <c r="F1" s="57"/>
      <c r="H1" s="57" t="s">
        <v>123</v>
      </c>
      <c r="I1" s="57"/>
    </row>
    <row r="2" spans="1:12" s="27" customFormat="1" x14ac:dyDescent="0.25">
      <c r="A2" s="27" t="s">
        <v>121</v>
      </c>
      <c r="B2" s="27" t="s">
        <v>120</v>
      </c>
      <c r="C2" s="27" t="s">
        <v>119</v>
      </c>
      <c r="E2" s="27" t="s">
        <v>126</v>
      </c>
      <c r="F2" s="27" t="s">
        <v>127</v>
      </c>
      <c r="H2" s="27" t="s">
        <v>124</v>
      </c>
      <c r="I2" s="27" t="s">
        <v>125</v>
      </c>
      <c r="L2" s="27" t="s">
        <v>167</v>
      </c>
    </row>
    <row r="3" spans="1:12" x14ac:dyDescent="0.25">
      <c r="A3" s="23" t="s">
        <v>5</v>
      </c>
      <c r="B3" s="26">
        <v>705</v>
      </c>
      <c r="C3" s="25">
        <v>14.22</v>
      </c>
      <c r="D3" s="25"/>
      <c r="E3" s="26">
        <v>64</v>
      </c>
      <c r="F3" s="26">
        <v>139</v>
      </c>
      <c r="H3" s="29">
        <v>35</v>
      </c>
      <c r="I3" s="29">
        <v>3</v>
      </c>
      <c r="L3" s="36">
        <v>4863300</v>
      </c>
    </row>
    <row r="4" spans="1:12" x14ac:dyDescent="0.25">
      <c r="A4" s="23" t="s">
        <v>6</v>
      </c>
      <c r="B4" s="26">
        <v>164</v>
      </c>
      <c r="C4" s="25">
        <v>21.79</v>
      </c>
      <c r="D4" s="25"/>
      <c r="E4" s="26">
        <v>6</v>
      </c>
      <c r="F4" s="26">
        <v>9</v>
      </c>
      <c r="H4" s="29">
        <v>0</v>
      </c>
      <c r="I4" s="29">
        <v>0</v>
      </c>
      <c r="L4" s="36">
        <v>741894</v>
      </c>
    </row>
    <row r="5" spans="1:12" x14ac:dyDescent="0.25">
      <c r="A5" s="23" t="s">
        <v>7</v>
      </c>
      <c r="B5" s="26">
        <v>651</v>
      </c>
      <c r="C5" s="25">
        <v>9.4700000000000006</v>
      </c>
      <c r="D5" s="25"/>
      <c r="E5" s="26">
        <v>380</v>
      </c>
      <c r="F5" s="26">
        <v>982</v>
      </c>
      <c r="H5" s="29">
        <v>4764</v>
      </c>
      <c r="I5" s="29">
        <v>916</v>
      </c>
      <c r="L5" s="36">
        <v>6931071</v>
      </c>
    </row>
    <row r="6" spans="1:12" x14ac:dyDescent="0.25">
      <c r="A6" s="23" t="s">
        <v>8</v>
      </c>
      <c r="B6" s="26">
        <v>485</v>
      </c>
      <c r="C6" s="25">
        <v>15.9</v>
      </c>
      <c r="D6" s="25"/>
      <c r="E6" s="26">
        <v>40</v>
      </c>
      <c r="F6" s="26">
        <v>65</v>
      </c>
      <c r="H6" s="29">
        <v>37</v>
      </c>
      <c r="I6" s="29">
        <v>5</v>
      </c>
      <c r="L6" s="36">
        <v>2988248</v>
      </c>
    </row>
    <row r="7" spans="1:12" x14ac:dyDescent="0.25">
      <c r="A7" s="23" t="s">
        <v>9</v>
      </c>
      <c r="B7" s="26">
        <v>3359</v>
      </c>
      <c r="C7" s="25">
        <v>8.6199999999999992</v>
      </c>
      <c r="D7" s="25"/>
      <c r="E7" s="26">
        <v>3866</v>
      </c>
      <c r="F7" s="26">
        <v>13490</v>
      </c>
      <c r="H7" s="29">
        <v>25011</v>
      </c>
      <c r="I7" s="29">
        <v>3862</v>
      </c>
      <c r="L7" s="36">
        <v>39250017</v>
      </c>
    </row>
    <row r="8" spans="1:12" x14ac:dyDescent="0.25">
      <c r="A8" s="23" t="s">
        <v>10</v>
      </c>
      <c r="B8" s="26">
        <v>820</v>
      </c>
      <c r="C8" s="25">
        <v>15.11</v>
      </c>
      <c r="D8" s="25"/>
      <c r="E8" s="26">
        <v>466</v>
      </c>
      <c r="F8" s="26">
        <v>1116</v>
      </c>
      <c r="H8" s="29">
        <v>1020</v>
      </c>
      <c r="I8" s="29">
        <v>353</v>
      </c>
      <c r="L8" s="36">
        <v>5540545</v>
      </c>
    </row>
    <row r="9" spans="1:12" x14ac:dyDescent="0.25">
      <c r="A9" s="23" t="s">
        <v>11</v>
      </c>
      <c r="B9" s="26">
        <v>468</v>
      </c>
      <c r="C9" s="25">
        <v>12.85</v>
      </c>
      <c r="D9" s="25"/>
      <c r="E9" s="26">
        <v>299</v>
      </c>
      <c r="F9" s="26">
        <v>695</v>
      </c>
      <c r="H9" s="29">
        <v>347</v>
      </c>
      <c r="I9" s="29">
        <v>104</v>
      </c>
      <c r="L9" s="36">
        <v>3576452</v>
      </c>
    </row>
    <row r="10" spans="1:12" x14ac:dyDescent="0.25">
      <c r="A10" s="23" t="s">
        <v>12</v>
      </c>
      <c r="B10" s="26">
        <v>101</v>
      </c>
      <c r="C10" s="25">
        <v>10.59</v>
      </c>
      <c r="D10" s="25"/>
      <c r="E10" s="26">
        <v>31</v>
      </c>
      <c r="F10" s="26">
        <v>89</v>
      </c>
      <c r="H10" s="29">
        <v>172</v>
      </c>
      <c r="I10" s="29">
        <v>60</v>
      </c>
      <c r="L10" s="36">
        <v>952065</v>
      </c>
    </row>
    <row r="11" spans="1:12" x14ac:dyDescent="0.25">
      <c r="A11" s="23" t="s">
        <v>13</v>
      </c>
      <c r="B11" s="26">
        <v>76</v>
      </c>
      <c r="C11" s="25">
        <v>11.53</v>
      </c>
      <c r="D11" s="25"/>
      <c r="E11" s="26">
        <v>90</v>
      </c>
      <c r="F11" s="26">
        <v>215</v>
      </c>
      <c r="H11" s="29">
        <v>54</v>
      </c>
      <c r="I11" s="29">
        <v>25</v>
      </c>
      <c r="L11" s="36">
        <v>681170</v>
      </c>
    </row>
    <row r="12" spans="1:12" x14ac:dyDescent="0.25">
      <c r="A12" s="23" t="s">
        <v>14</v>
      </c>
      <c r="B12" s="26">
        <v>2539</v>
      </c>
      <c r="C12" s="25">
        <v>12.63</v>
      </c>
      <c r="D12" s="25"/>
      <c r="E12" s="26">
        <v>871</v>
      </c>
      <c r="F12" s="26">
        <v>1958</v>
      </c>
      <c r="H12" s="29">
        <v>522</v>
      </c>
      <c r="I12" s="29">
        <v>101</v>
      </c>
      <c r="L12" s="36">
        <v>20612439</v>
      </c>
    </row>
    <row r="13" spans="1:12" x14ac:dyDescent="0.25">
      <c r="A13" s="23" t="s">
        <v>15</v>
      </c>
      <c r="B13" s="26">
        <v>1039</v>
      </c>
      <c r="C13" s="25">
        <v>10.15</v>
      </c>
      <c r="D13" s="25"/>
      <c r="E13" s="26">
        <v>615</v>
      </c>
      <c r="F13" s="26">
        <v>1806</v>
      </c>
      <c r="H13" s="29">
        <v>1076</v>
      </c>
      <c r="I13" s="29">
        <v>84</v>
      </c>
      <c r="L13" s="36">
        <v>10310371</v>
      </c>
    </row>
    <row r="14" spans="1:12" x14ac:dyDescent="0.25">
      <c r="A14" s="23" t="s">
        <v>16</v>
      </c>
      <c r="B14" s="26">
        <v>201</v>
      </c>
      <c r="C14" s="25">
        <v>14</v>
      </c>
      <c r="D14" s="25"/>
      <c r="E14" s="26">
        <v>247</v>
      </c>
      <c r="F14" s="26">
        <v>571</v>
      </c>
      <c r="H14" s="29">
        <v>821</v>
      </c>
      <c r="I14" s="29">
        <v>531</v>
      </c>
      <c r="L14" s="36">
        <v>1428557</v>
      </c>
    </row>
    <row r="15" spans="1:12" x14ac:dyDescent="0.25">
      <c r="A15" s="23" t="s">
        <v>17</v>
      </c>
      <c r="B15" s="26">
        <v>304</v>
      </c>
      <c r="C15" s="25">
        <v>18.03</v>
      </c>
      <c r="D15" s="25"/>
      <c r="E15" s="26">
        <v>47</v>
      </c>
      <c r="F15" s="26">
        <v>120</v>
      </c>
      <c r="H15" s="29">
        <v>39</v>
      </c>
      <c r="I15" s="29">
        <v>4</v>
      </c>
      <c r="L15" s="36">
        <v>1683140</v>
      </c>
    </row>
    <row r="16" spans="1:12" x14ac:dyDescent="0.25">
      <c r="A16" s="23" t="s">
        <v>18</v>
      </c>
      <c r="B16" s="26">
        <v>1659</v>
      </c>
      <c r="C16" s="25">
        <v>12.74</v>
      </c>
      <c r="D16" s="25"/>
      <c r="E16" s="26">
        <v>427</v>
      </c>
      <c r="F16" s="26">
        <v>947</v>
      </c>
      <c r="H16" s="29">
        <v>95</v>
      </c>
      <c r="I16" s="29">
        <v>19</v>
      </c>
      <c r="L16" s="36">
        <v>12801539</v>
      </c>
    </row>
    <row r="17" spans="1:12" x14ac:dyDescent="0.25">
      <c r="A17" s="23" t="s">
        <v>19</v>
      </c>
      <c r="B17" s="26">
        <v>897</v>
      </c>
      <c r="C17" s="25">
        <v>13.39</v>
      </c>
      <c r="D17" s="25"/>
      <c r="E17" s="26">
        <v>158</v>
      </c>
      <c r="F17" s="26">
        <v>328</v>
      </c>
      <c r="H17" s="29">
        <v>285</v>
      </c>
      <c r="I17" s="29">
        <v>9</v>
      </c>
      <c r="L17" s="36">
        <v>6633053</v>
      </c>
    </row>
    <row r="18" spans="1:12" x14ac:dyDescent="0.25">
      <c r="A18" s="23" t="s">
        <v>20</v>
      </c>
      <c r="B18" s="26">
        <v>825</v>
      </c>
      <c r="C18" s="25">
        <v>26.01</v>
      </c>
      <c r="D18" s="25"/>
      <c r="E18" s="26">
        <v>98</v>
      </c>
      <c r="F18" s="26">
        <v>210</v>
      </c>
      <c r="H18" s="29">
        <v>56</v>
      </c>
      <c r="I18" s="29">
        <v>21</v>
      </c>
      <c r="L18" s="36">
        <v>3134693</v>
      </c>
    </row>
    <row r="19" spans="1:12" x14ac:dyDescent="0.25">
      <c r="A19" s="23" t="s">
        <v>21</v>
      </c>
      <c r="B19" s="26">
        <v>650</v>
      </c>
      <c r="C19" s="25">
        <v>21.96</v>
      </c>
      <c r="D19" s="25"/>
      <c r="E19" s="26">
        <v>169</v>
      </c>
      <c r="F19" s="26">
        <v>700</v>
      </c>
      <c r="H19" s="29">
        <v>12</v>
      </c>
      <c r="I19" s="29">
        <v>3</v>
      </c>
      <c r="L19" s="36">
        <v>2907289</v>
      </c>
    </row>
    <row r="20" spans="1:12" x14ac:dyDescent="0.25">
      <c r="A20" s="23" t="s">
        <v>22</v>
      </c>
      <c r="B20" s="26">
        <v>623</v>
      </c>
      <c r="C20" s="25">
        <v>13.85</v>
      </c>
      <c r="D20" s="25"/>
      <c r="E20" s="26">
        <v>63</v>
      </c>
      <c r="F20" s="26">
        <v>147</v>
      </c>
      <c r="H20" s="29">
        <v>29</v>
      </c>
      <c r="I20" s="29">
        <v>13</v>
      </c>
      <c r="L20" s="36">
        <v>4436974</v>
      </c>
    </row>
    <row r="21" spans="1:12" x14ac:dyDescent="0.25">
      <c r="A21" s="23" t="s">
        <v>23</v>
      </c>
      <c r="B21" s="26">
        <v>542</v>
      </c>
      <c r="C21" s="25">
        <v>11.37</v>
      </c>
      <c r="D21" s="25"/>
      <c r="E21" s="26">
        <v>61</v>
      </c>
      <c r="F21" s="26">
        <v>158</v>
      </c>
      <c r="H21" s="29">
        <v>194</v>
      </c>
      <c r="I21" s="29">
        <v>101</v>
      </c>
      <c r="L21" s="36">
        <v>4681666</v>
      </c>
    </row>
    <row r="22" spans="1:12" x14ac:dyDescent="0.25">
      <c r="A22" s="23" t="s">
        <v>24</v>
      </c>
      <c r="B22" s="26">
        <v>442</v>
      </c>
      <c r="C22" s="25">
        <v>32.32</v>
      </c>
      <c r="D22" s="25"/>
      <c r="E22" s="26">
        <v>107</v>
      </c>
      <c r="F22" s="26">
        <v>189</v>
      </c>
      <c r="H22" s="29">
        <v>29</v>
      </c>
      <c r="I22" s="29">
        <v>11</v>
      </c>
      <c r="L22" s="36">
        <v>1331479</v>
      </c>
    </row>
    <row r="23" spans="1:12" x14ac:dyDescent="0.25">
      <c r="A23" s="23" t="s">
        <v>25</v>
      </c>
      <c r="B23" s="26">
        <v>759</v>
      </c>
      <c r="C23" s="25">
        <v>12.57</v>
      </c>
      <c r="D23" s="25"/>
      <c r="E23" s="26">
        <v>456</v>
      </c>
      <c r="F23" s="26">
        <v>1152</v>
      </c>
      <c r="H23" s="29">
        <v>54</v>
      </c>
      <c r="I23" s="29">
        <v>25</v>
      </c>
      <c r="L23" s="36">
        <v>6016447</v>
      </c>
    </row>
    <row r="24" spans="1:12" x14ac:dyDescent="0.25">
      <c r="A24" s="23" t="s">
        <v>26</v>
      </c>
      <c r="B24" s="26">
        <v>874</v>
      </c>
      <c r="C24" s="25">
        <v>12.89</v>
      </c>
      <c r="D24" s="25"/>
      <c r="E24" s="26">
        <v>499</v>
      </c>
      <c r="F24" s="26">
        <v>1325</v>
      </c>
      <c r="H24" s="29">
        <v>1949</v>
      </c>
      <c r="I24" s="29">
        <v>501</v>
      </c>
      <c r="L24" s="36">
        <v>6811779</v>
      </c>
    </row>
    <row r="25" spans="1:12" x14ac:dyDescent="0.25">
      <c r="A25" s="23" t="s">
        <v>27</v>
      </c>
      <c r="B25" s="26">
        <v>1399</v>
      </c>
      <c r="C25" s="25">
        <v>14.05</v>
      </c>
      <c r="D25" s="25"/>
      <c r="E25" s="26">
        <v>330</v>
      </c>
      <c r="F25" s="26">
        <v>892</v>
      </c>
      <c r="H25" s="29">
        <v>60</v>
      </c>
      <c r="I25" s="29">
        <v>35</v>
      </c>
      <c r="L25" s="36">
        <v>9928300</v>
      </c>
    </row>
    <row r="26" spans="1:12" x14ac:dyDescent="0.25">
      <c r="A26" s="23" t="s">
        <v>28</v>
      </c>
      <c r="B26" s="26">
        <v>1149</v>
      </c>
      <c r="C26" s="25">
        <v>20.78</v>
      </c>
      <c r="D26" s="25"/>
      <c r="E26" s="26">
        <v>276</v>
      </c>
      <c r="F26" s="26">
        <v>647</v>
      </c>
      <c r="H26" s="29">
        <v>57</v>
      </c>
      <c r="I26" s="29">
        <v>19</v>
      </c>
      <c r="L26" s="36">
        <v>5519952</v>
      </c>
    </row>
    <row r="27" spans="1:12" x14ac:dyDescent="0.25">
      <c r="A27" s="23" t="s">
        <v>29</v>
      </c>
      <c r="B27" s="26">
        <v>339</v>
      </c>
      <c r="C27" s="25">
        <v>11.09</v>
      </c>
      <c r="D27" s="25"/>
      <c r="E27" s="26">
        <v>29</v>
      </c>
      <c r="F27" s="26">
        <v>54</v>
      </c>
      <c r="H27" s="29">
        <v>5</v>
      </c>
      <c r="I27" s="29">
        <v>2</v>
      </c>
      <c r="L27" s="36">
        <v>2988726</v>
      </c>
    </row>
    <row r="28" spans="1:12" x14ac:dyDescent="0.25">
      <c r="A28" s="23" t="s">
        <v>30</v>
      </c>
      <c r="B28" s="26">
        <v>1172</v>
      </c>
      <c r="C28" s="25">
        <v>19.03</v>
      </c>
      <c r="D28" s="25"/>
      <c r="E28" s="26">
        <v>340</v>
      </c>
      <c r="F28" s="26">
        <v>1468</v>
      </c>
      <c r="H28" s="29">
        <v>210</v>
      </c>
      <c r="I28" s="29">
        <v>113</v>
      </c>
      <c r="L28" s="36">
        <v>6093000</v>
      </c>
    </row>
    <row r="29" spans="1:12" x14ac:dyDescent="0.25">
      <c r="A29" s="23" t="s">
        <v>31</v>
      </c>
      <c r="B29" s="26">
        <v>227</v>
      </c>
      <c r="C29" s="25">
        <v>21.66</v>
      </c>
      <c r="D29" s="25"/>
      <c r="E29" s="26">
        <v>29</v>
      </c>
      <c r="F29" s="26">
        <v>82</v>
      </c>
      <c r="H29" s="29">
        <v>11</v>
      </c>
      <c r="I29" s="29">
        <v>11</v>
      </c>
      <c r="L29" s="36">
        <v>1042520</v>
      </c>
    </row>
    <row r="30" spans="1:12" x14ac:dyDescent="0.25">
      <c r="A30" s="23" t="s">
        <v>32</v>
      </c>
      <c r="B30" s="26">
        <v>463</v>
      </c>
      <c r="C30" s="25">
        <v>24.15</v>
      </c>
      <c r="D30" s="25"/>
      <c r="E30" s="26">
        <v>54</v>
      </c>
      <c r="F30" s="26">
        <v>136</v>
      </c>
      <c r="H30" s="29">
        <v>8</v>
      </c>
      <c r="I30" s="29">
        <v>1</v>
      </c>
      <c r="L30" s="36">
        <v>1907116</v>
      </c>
    </row>
    <row r="31" spans="1:12" x14ac:dyDescent="0.25">
      <c r="A31" s="23" t="s">
        <v>33</v>
      </c>
      <c r="B31" s="26">
        <v>272</v>
      </c>
      <c r="C31" s="25">
        <v>9.3000000000000007</v>
      </c>
      <c r="D31" s="25"/>
      <c r="E31" s="26">
        <v>193</v>
      </c>
      <c r="F31" s="26">
        <v>598</v>
      </c>
      <c r="H31" s="29">
        <v>2674</v>
      </c>
      <c r="I31" s="29">
        <v>86</v>
      </c>
      <c r="L31" s="36">
        <v>2940058</v>
      </c>
    </row>
    <row r="32" spans="1:12" x14ac:dyDescent="0.25">
      <c r="A32" s="23" t="s">
        <v>34</v>
      </c>
      <c r="B32" s="26">
        <v>332</v>
      </c>
      <c r="C32" s="25">
        <v>24.4</v>
      </c>
      <c r="D32" s="25"/>
      <c r="E32" s="26">
        <v>78</v>
      </c>
      <c r="F32" s="26">
        <v>168</v>
      </c>
      <c r="H32" s="29">
        <v>54</v>
      </c>
      <c r="I32" s="29">
        <v>13</v>
      </c>
      <c r="L32" s="36">
        <v>1334795</v>
      </c>
    </row>
    <row r="33" spans="1:12" x14ac:dyDescent="0.25">
      <c r="A33" s="23" t="s">
        <v>35</v>
      </c>
      <c r="B33" s="26">
        <v>1141</v>
      </c>
      <c r="C33" s="25">
        <v>12.67</v>
      </c>
      <c r="D33" s="25"/>
      <c r="E33" s="26">
        <v>213</v>
      </c>
      <c r="F33" s="26">
        <v>513</v>
      </c>
      <c r="H33" s="29">
        <v>2746</v>
      </c>
      <c r="I33" s="29">
        <v>1106</v>
      </c>
      <c r="L33" s="36">
        <v>8944469</v>
      </c>
    </row>
    <row r="34" spans="1:12" x14ac:dyDescent="0.25">
      <c r="A34" s="23" t="s">
        <v>36</v>
      </c>
      <c r="B34" s="26">
        <v>240</v>
      </c>
      <c r="C34" s="25">
        <v>11.28</v>
      </c>
      <c r="D34" s="25"/>
      <c r="E34" s="26">
        <v>54</v>
      </c>
      <c r="F34" s="26">
        <v>147</v>
      </c>
      <c r="H34" s="29">
        <v>976</v>
      </c>
      <c r="I34" s="29">
        <v>116</v>
      </c>
      <c r="L34" s="36">
        <v>2081015</v>
      </c>
    </row>
    <row r="35" spans="1:12" x14ac:dyDescent="0.25">
      <c r="A35" s="23" t="s">
        <v>37</v>
      </c>
      <c r="B35" s="26">
        <v>2567</v>
      </c>
      <c r="C35" s="25">
        <v>12.88</v>
      </c>
      <c r="D35" s="25"/>
      <c r="E35" s="26">
        <v>760</v>
      </c>
      <c r="F35" s="26">
        <v>1611</v>
      </c>
      <c r="H35" s="29">
        <v>1067</v>
      </c>
      <c r="I35" s="29">
        <v>291</v>
      </c>
      <c r="L35" s="36">
        <v>19745289</v>
      </c>
    </row>
    <row r="36" spans="1:12" x14ac:dyDescent="0.25">
      <c r="A36" s="23" t="s">
        <v>38</v>
      </c>
      <c r="B36" s="26">
        <v>1138</v>
      </c>
      <c r="C36" s="25">
        <v>11.13</v>
      </c>
      <c r="D36" s="25"/>
      <c r="E36" s="26">
        <v>429</v>
      </c>
      <c r="F36" s="26">
        <v>954</v>
      </c>
      <c r="H36" s="29">
        <v>4016</v>
      </c>
      <c r="I36" s="29">
        <v>72</v>
      </c>
      <c r="L36" s="36">
        <v>10146788</v>
      </c>
    </row>
    <row r="37" spans="1:12" x14ac:dyDescent="0.25">
      <c r="A37" s="23" t="s">
        <v>39</v>
      </c>
      <c r="B37" s="26">
        <v>254</v>
      </c>
      <c r="C37" s="25">
        <v>32.74</v>
      </c>
      <c r="D37" s="25"/>
      <c r="E37" s="26">
        <v>7</v>
      </c>
      <c r="F37" s="26">
        <v>11</v>
      </c>
      <c r="H37" s="29">
        <v>0.28999999999999998</v>
      </c>
      <c r="I37" s="29">
        <v>0.33</v>
      </c>
      <c r="L37" s="36">
        <v>757952</v>
      </c>
    </row>
    <row r="38" spans="1:12" x14ac:dyDescent="0.25">
      <c r="A38" s="23" t="s">
        <v>40</v>
      </c>
      <c r="B38" s="26">
        <v>1658</v>
      </c>
      <c r="C38" s="25">
        <v>14.19</v>
      </c>
      <c r="D38" s="25"/>
      <c r="E38" s="26">
        <v>280</v>
      </c>
      <c r="F38" s="26">
        <v>584</v>
      </c>
      <c r="H38" s="29">
        <v>193</v>
      </c>
      <c r="I38" s="29">
        <v>73</v>
      </c>
      <c r="L38" s="36">
        <v>11614373</v>
      </c>
    </row>
    <row r="39" spans="1:12" x14ac:dyDescent="0.25">
      <c r="A39" s="23" t="s">
        <v>41</v>
      </c>
      <c r="B39" s="26">
        <v>678</v>
      </c>
      <c r="C39" s="25">
        <v>16.989999999999998</v>
      </c>
      <c r="D39" s="25"/>
      <c r="E39" s="26">
        <v>40</v>
      </c>
      <c r="F39" s="26">
        <v>100</v>
      </c>
      <c r="H39" s="29">
        <v>11</v>
      </c>
      <c r="I39" s="29">
        <v>2</v>
      </c>
      <c r="L39" s="36">
        <v>3923561</v>
      </c>
    </row>
    <row r="40" spans="1:12" x14ac:dyDescent="0.25">
      <c r="A40" s="23" t="s">
        <v>42</v>
      </c>
      <c r="B40" s="26">
        <v>546</v>
      </c>
      <c r="C40" s="25">
        <v>13.55</v>
      </c>
      <c r="D40" s="25"/>
      <c r="E40" s="26">
        <v>489</v>
      </c>
      <c r="F40" s="26">
        <v>1249</v>
      </c>
      <c r="H40" s="29">
        <v>183</v>
      </c>
      <c r="I40" s="29">
        <v>80</v>
      </c>
      <c r="L40" s="36">
        <v>4093465</v>
      </c>
    </row>
    <row r="41" spans="1:12" x14ac:dyDescent="0.25">
      <c r="A41" s="23" t="s">
        <v>43</v>
      </c>
      <c r="B41" s="26">
        <v>2054</v>
      </c>
      <c r="C41" s="25">
        <v>15.87</v>
      </c>
      <c r="D41" s="25"/>
      <c r="E41" s="26">
        <v>317</v>
      </c>
      <c r="F41" s="26">
        <v>679</v>
      </c>
      <c r="H41" s="29">
        <v>383</v>
      </c>
      <c r="I41" s="29">
        <v>210</v>
      </c>
      <c r="L41" s="36">
        <v>12784227</v>
      </c>
    </row>
    <row r="42" spans="1:12" x14ac:dyDescent="0.25">
      <c r="A42" s="23" t="s">
        <v>44</v>
      </c>
      <c r="B42" s="26">
        <v>142</v>
      </c>
      <c r="C42" s="25">
        <v>13.4</v>
      </c>
      <c r="D42" s="25"/>
      <c r="E42" s="26">
        <v>84</v>
      </c>
      <c r="F42" s="26">
        <v>220</v>
      </c>
      <c r="H42" s="29">
        <v>41</v>
      </c>
      <c r="I42" s="29">
        <v>11</v>
      </c>
      <c r="L42" s="36">
        <v>1056426</v>
      </c>
    </row>
    <row r="43" spans="1:12" x14ac:dyDescent="0.25">
      <c r="A43" s="23" t="s">
        <v>45</v>
      </c>
      <c r="B43" s="26">
        <v>585</v>
      </c>
      <c r="C43" s="25">
        <v>11.83</v>
      </c>
      <c r="D43" s="25"/>
      <c r="E43" s="26">
        <v>178</v>
      </c>
      <c r="F43" s="26">
        <v>368</v>
      </c>
      <c r="H43" s="29">
        <v>35</v>
      </c>
      <c r="I43" s="29">
        <v>4</v>
      </c>
      <c r="L43" s="36">
        <v>4961119</v>
      </c>
    </row>
    <row r="44" spans="1:12" x14ac:dyDescent="0.25">
      <c r="A44" s="23" t="s">
        <v>46</v>
      </c>
      <c r="B44" s="26">
        <v>265</v>
      </c>
      <c r="C44" s="25">
        <v>30.29</v>
      </c>
      <c r="D44" s="25"/>
      <c r="E44" s="26">
        <v>19</v>
      </c>
      <c r="F44" s="26">
        <v>36</v>
      </c>
      <c r="H44" s="29">
        <v>2</v>
      </c>
      <c r="I44" s="29">
        <v>0.41</v>
      </c>
      <c r="L44" s="36">
        <v>865454</v>
      </c>
    </row>
    <row r="45" spans="1:12" x14ac:dyDescent="0.25">
      <c r="A45" s="23" t="s">
        <v>47</v>
      </c>
      <c r="B45" s="26">
        <v>796</v>
      </c>
      <c r="C45" s="25">
        <v>11.88</v>
      </c>
      <c r="D45" s="25"/>
      <c r="E45" s="26">
        <v>386</v>
      </c>
      <c r="F45" s="26">
        <v>941</v>
      </c>
      <c r="H45" s="29">
        <v>151</v>
      </c>
      <c r="I45" s="29">
        <v>60</v>
      </c>
      <c r="L45" s="36">
        <v>6651194</v>
      </c>
    </row>
    <row r="46" spans="1:12" x14ac:dyDescent="0.25">
      <c r="A46" s="23" t="s">
        <v>48</v>
      </c>
      <c r="B46" s="26">
        <v>2714</v>
      </c>
      <c r="C46" s="25">
        <v>9.82</v>
      </c>
      <c r="D46" s="25"/>
      <c r="E46" s="26">
        <v>898</v>
      </c>
      <c r="F46" s="26">
        <v>2351</v>
      </c>
      <c r="H46" s="29">
        <v>1108</v>
      </c>
      <c r="I46" s="29">
        <v>141</v>
      </c>
      <c r="L46" s="36">
        <v>27862596</v>
      </c>
    </row>
    <row r="47" spans="1:12" x14ac:dyDescent="0.25">
      <c r="A47" s="23" t="s">
        <v>49</v>
      </c>
      <c r="B47" s="26">
        <v>527</v>
      </c>
      <c r="C47" s="25">
        <v>17.39</v>
      </c>
      <c r="D47" s="25"/>
      <c r="E47" s="26">
        <v>124</v>
      </c>
      <c r="F47" s="26">
        <v>320</v>
      </c>
      <c r="H47" s="29">
        <v>1023</v>
      </c>
      <c r="I47" s="29">
        <v>37</v>
      </c>
      <c r="L47" s="36">
        <v>3051217</v>
      </c>
    </row>
    <row r="48" spans="1:12" x14ac:dyDescent="0.25">
      <c r="A48" s="23" t="s">
        <v>50</v>
      </c>
      <c r="B48" s="26">
        <v>332</v>
      </c>
      <c r="C48" s="25">
        <v>24.4</v>
      </c>
      <c r="D48" s="25"/>
      <c r="E48" s="26">
        <v>156</v>
      </c>
      <c r="F48" s="26">
        <v>395</v>
      </c>
      <c r="H48" s="29">
        <v>155</v>
      </c>
      <c r="I48" s="29">
        <v>33</v>
      </c>
      <c r="L48" s="36">
        <v>624594</v>
      </c>
    </row>
    <row r="49" spans="1:12" x14ac:dyDescent="0.25">
      <c r="A49" s="23" t="s">
        <v>51</v>
      </c>
      <c r="B49" s="26">
        <v>1107</v>
      </c>
      <c r="C49" s="25">
        <v>13.08</v>
      </c>
      <c r="D49" s="25"/>
      <c r="E49" s="26">
        <v>377</v>
      </c>
      <c r="F49" s="26">
        <v>913</v>
      </c>
      <c r="H49" s="29">
        <v>65</v>
      </c>
      <c r="I49" s="29">
        <v>22</v>
      </c>
      <c r="L49" s="36">
        <v>8411808</v>
      </c>
    </row>
    <row r="50" spans="1:12" x14ac:dyDescent="0.25">
      <c r="A50" s="23" t="s">
        <v>52</v>
      </c>
      <c r="B50" s="26">
        <v>897</v>
      </c>
      <c r="C50" s="25">
        <v>12.5</v>
      </c>
      <c r="D50" s="25"/>
      <c r="E50" s="26">
        <v>693</v>
      </c>
      <c r="F50" s="26">
        <v>1848</v>
      </c>
      <c r="H50" s="29">
        <v>89</v>
      </c>
      <c r="I50" s="29">
        <v>33</v>
      </c>
      <c r="L50" s="36">
        <v>7288000</v>
      </c>
    </row>
    <row r="51" spans="1:12" x14ac:dyDescent="0.25">
      <c r="A51" s="23" t="s">
        <v>53</v>
      </c>
      <c r="B51" s="26">
        <v>455</v>
      </c>
      <c r="C51" s="25">
        <v>13.08</v>
      </c>
      <c r="D51" s="25"/>
      <c r="E51" s="26">
        <v>52</v>
      </c>
      <c r="F51" s="26">
        <v>143</v>
      </c>
      <c r="H51" s="29">
        <v>6</v>
      </c>
      <c r="I51" s="29">
        <v>3</v>
      </c>
      <c r="L51" s="36">
        <v>1831102</v>
      </c>
    </row>
    <row r="52" spans="1:12" x14ac:dyDescent="0.25">
      <c r="A52" s="23" t="s">
        <v>54</v>
      </c>
      <c r="B52" s="26">
        <v>1006</v>
      </c>
      <c r="C52" s="25">
        <v>17.36</v>
      </c>
      <c r="D52" s="25"/>
      <c r="E52" s="26">
        <v>262</v>
      </c>
      <c r="F52" s="26">
        <v>436</v>
      </c>
      <c r="H52" s="29">
        <v>38</v>
      </c>
      <c r="I52" s="29">
        <v>23</v>
      </c>
      <c r="L52" s="36">
        <v>5778708</v>
      </c>
    </row>
    <row r="53" spans="1:12" x14ac:dyDescent="0.25">
      <c r="A53" s="23" t="s">
        <v>55</v>
      </c>
      <c r="B53" s="26">
        <v>117</v>
      </c>
      <c r="C53" s="25">
        <v>19.5</v>
      </c>
      <c r="D53" s="25"/>
      <c r="E53" s="26">
        <v>29</v>
      </c>
      <c r="F53" s="26">
        <v>64</v>
      </c>
      <c r="H53" s="29">
        <v>3</v>
      </c>
      <c r="I53" s="29">
        <v>2</v>
      </c>
      <c r="L53" s="36">
        <v>585501</v>
      </c>
    </row>
    <row r="55" spans="1:12" x14ac:dyDescent="0.25">
      <c r="A55" s="24" t="s">
        <v>118</v>
      </c>
    </row>
  </sheetData>
  <mergeCells count="3">
    <mergeCell ref="B1:C1"/>
    <mergeCell ref="H1:I1"/>
    <mergeCell ref="E1: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selection activeCell="A106" sqref="A106"/>
    </sheetView>
  </sheetViews>
  <sheetFormatPr defaultRowHeight="15" x14ac:dyDescent="0.25"/>
  <cols>
    <col min="1" max="1" width="48.28515625" style="32" bestFit="1" customWidth="1"/>
    <col min="2" max="9" width="9.140625" style="31"/>
    <col min="10" max="10" width="48.42578125" style="31" bestFit="1" customWidth="1"/>
    <col min="11" max="13" width="9.140625" style="31"/>
    <col min="14" max="14" width="17.28515625" style="31" customWidth="1"/>
    <col min="15" max="16384" width="9.140625" style="31"/>
  </cols>
  <sheetData>
    <row r="1" spans="1:14" x14ac:dyDescent="0.25">
      <c r="A1" s="30" t="s">
        <v>135</v>
      </c>
      <c r="B1" s="59" t="s">
        <v>143</v>
      </c>
      <c r="C1" s="59"/>
      <c r="D1" s="59"/>
      <c r="E1" s="59"/>
      <c r="J1" s="30" t="s">
        <v>136</v>
      </c>
      <c r="K1" s="59" t="s">
        <v>144</v>
      </c>
      <c r="L1" s="59"/>
      <c r="M1" s="59"/>
      <c r="N1" s="59"/>
    </row>
    <row r="2" spans="1:14" x14ac:dyDescent="0.25">
      <c r="A2" s="33" t="s">
        <v>129</v>
      </c>
      <c r="B2" s="58">
        <f>'Computer Use'!F15</f>
        <v>0.45205479452054792</v>
      </c>
      <c r="C2" s="58"/>
      <c r="D2" s="58"/>
      <c r="E2" s="58"/>
      <c r="J2" s="33" t="s">
        <v>138</v>
      </c>
      <c r="K2" s="58">
        <f>'Internet Use'!F15</f>
        <v>0.76027397260273977</v>
      </c>
      <c r="L2" s="58"/>
      <c r="M2" s="58"/>
      <c r="N2" s="58"/>
    </row>
    <row r="3" spans="1:14" x14ac:dyDescent="0.25">
      <c r="A3" s="33" t="s">
        <v>130</v>
      </c>
      <c r="B3" s="58">
        <f>'Computer Use'!J15</f>
        <v>0.60635464231354641</v>
      </c>
      <c r="C3" s="58"/>
      <c r="D3" s="58"/>
      <c r="E3" s="58"/>
      <c r="J3" s="33" t="s">
        <v>139</v>
      </c>
      <c r="K3" s="58">
        <f>'Internet Use'!J15</f>
        <v>0.60595533498759302</v>
      </c>
      <c r="L3" s="58"/>
      <c r="M3" s="58"/>
      <c r="N3" s="58"/>
    </row>
    <row r="4" spans="1:14" x14ac:dyDescent="0.25">
      <c r="A4" s="33" t="s">
        <v>131</v>
      </c>
      <c r="B4" s="58">
        <f>'Computer Use'!N15</f>
        <v>0.35996955859969559</v>
      </c>
      <c r="C4" s="58"/>
      <c r="D4" s="58"/>
      <c r="E4" s="58"/>
      <c r="J4" s="33" t="s">
        <v>140</v>
      </c>
      <c r="K4" s="58">
        <f>'Internet Use'!N15</f>
        <v>0.27416286149162861</v>
      </c>
      <c r="L4" s="58"/>
      <c r="M4" s="58"/>
      <c r="N4" s="58"/>
    </row>
    <row r="5" spans="1:14" x14ac:dyDescent="0.25">
      <c r="A5" s="33" t="s">
        <v>132</v>
      </c>
      <c r="B5" s="58">
        <f>'Computer Use'!R15</f>
        <v>0.80707762557077622</v>
      </c>
      <c r="C5" s="58"/>
      <c r="D5" s="58"/>
      <c r="E5" s="58"/>
      <c r="J5" s="33" t="s">
        <v>141</v>
      </c>
      <c r="K5" s="58">
        <f>'Internet Use'!R15</f>
        <v>0.19178082191780821</v>
      </c>
      <c r="L5" s="58"/>
      <c r="M5" s="58"/>
      <c r="N5" s="58"/>
    </row>
    <row r="6" spans="1:14" x14ac:dyDescent="0.25">
      <c r="A6" s="33" t="s">
        <v>133</v>
      </c>
      <c r="B6" s="58">
        <f>'Computer Use'!V15</f>
        <v>2.7587519025875189E-2</v>
      </c>
      <c r="C6" s="58"/>
      <c r="D6" s="58"/>
      <c r="E6" s="58"/>
      <c r="J6" s="33" t="s">
        <v>137</v>
      </c>
      <c r="K6" s="58">
        <f>'Internet Use'!V15</f>
        <v>0.36453576864535769</v>
      </c>
      <c r="L6" s="58"/>
      <c r="M6" s="58"/>
      <c r="N6" s="58"/>
    </row>
    <row r="7" spans="1:14" x14ac:dyDescent="0.25">
      <c r="A7" s="33" t="s">
        <v>134</v>
      </c>
      <c r="B7" s="58">
        <f>'Computer Use'!Z15</f>
        <v>0.31906392694063929</v>
      </c>
      <c r="C7" s="58"/>
      <c r="D7" s="58"/>
      <c r="E7" s="58"/>
      <c r="J7" s="33" t="s">
        <v>142</v>
      </c>
      <c r="K7" s="58">
        <f>'Internet Use'!Z15</f>
        <v>0.22754946727549466</v>
      </c>
      <c r="L7" s="58"/>
      <c r="M7" s="58"/>
      <c r="N7" s="58"/>
    </row>
    <row r="35" spans="1:14" x14ac:dyDescent="0.25">
      <c r="A35" s="30" t="s">
        <v>145</v>
      </c>
      <c r="B35" s="59" t="s">
        <v>153</v>
      </c>
      <c r="C35" s="59"/>
      <c r="D35" s="59"/>
      <c r="E35" s="59"/>
      <c r="J35" s="30" t="s">
        <v>154</v>
      </c>
      <c r="K35" s="59" t="s">
        <v>155</v>
      </c>
      <c r="L35" s="59"/>
      <c r="M35" s="59"/>
      <c r="N35" s="59"/>
    </row>
    <row r="36" spans="1:14" x14ac:dyDescent="0.25">
      <c r="A36" s="33" t="s">
        <v>146</v>
      </c>
      <c r="B36" s="58">
        <f>'Online Activities'!F15</f>
        <v>0.90630323679727431</v>
      </c>
      <c r="C36" s="58"/>
      <c r="D36" s="58"/>
      <c r="E36" s="58"/>
      <c r="J36" s="33" t="s">
        <v>156</v>
      </c>
      <c r="K36" s="58">
        <f>'Internet Service'!E15</f>
        <v>0.29929929929929933</v>
      </c>
      <c r="L36" s="58"/>
      <c r="M36" s="58"/>
      <c r="N36" s="58"/>
    </row>
    <row r="37" spans="1:14" x14ac:dyDescent="0.25">
      <c r="A37" s="33" t="s">
        <v>147</v>
      </c>
      <c r="B37" s="58">
        <f>'Online Activities'!J15</f>
        <v>0.82623509369676318</v>
      </c>
      <c r="C37" s="58"/>
      <c r="D37" s="58"/>
      <c r="E37" s="58"/>
      <c r="J37" s="33" t="s">
        <v>157</v>
      </c>
      <c r="K37" s="58">
        <f>'Internet Service'!H15</f>
        <v>0.35535535535535534</v>
      </c>
      <c r="L37" s="58"/>
      <c r="M37" s="58"/>
      <c r="N37" s="58"/>
    </row>
    <row r="38" spans="1:14" x14ac:dyDescent="0.25">
      <c r="A38" s="33" t="s">
        <v>148</v>
      </c>
      <c r="B38" s="58">
        <f>'Online Activities'!N15</f>
        <v>0.68824531516183984</v>
      </c>
      <c r="C38" s="58"/>
      <c r="D38" s="58"/>
      <c r="E38" s="58"/>
      <c r="J38" s="33" t="s">
        <v>158</v>
      </c>
      <c r="K38" s="58">
        <f>'Internet Service'!K15</f>
        <v>0.28203203203203203</v>
      </c>
      <c r="L38" s="58"/>
      <c r="M38" s="58"/>
      <c r="N38" s="58"/>
    </row>
    <row r="39" spans="1:14" x14ac:dyDescent="0.25">
      <c r="A39" s="33" t="s">
        <v>149</v>
      </c>
      <c r="B39" s="58">
        <f>'Online Activities'!R15</f>
        <v>0.35661555934128336</v>
      </c>
      <c r="C39" s="58"/>
      <c r="D39" s="58"/>
      <c r="E39" s="58"/>
      <c r="J39" s="33" t="s">
        <v>159</v>
      </c>
      <c r="K39" s="58">
        <f>'Internet Service'!N15</f>
        <v>1.9769769769769768E-2</v>
      </c>
      <c r="L39" s="58"/>
      <c r="M39" s="58"/>
      <c r="N39" s="58"/>
    </row>
    <row r="40" spans="1:14" x14ac:dyDescent="0.25">
      <c r="A40" s="33" t="s">
        <v>150</v>
      </c>
      <c r="B40" s="58">
        <f>'Online Activities'!V15</f>
        <v>0.83816013628620101</v>
      </c>
      <c r="C40" s="58"/>
      <c r="D40" s="58"/>
      <c r="E40" s="58"/>
      <c r="J40" s="33" t="s">
        <v>160</v>
      </c>
      <c r="K40" s="58">
        <f>'Internet Service'!Q15</f>
        <v>1.9019019019019021E-2</v>
      </c>
      <c r="L40" s="58"/>
      <c r="M40" s="58"/>
      <c r="N40" s="58"/>
    </row>
    <row r="41" spans="1:14" x14ac:dyDescent="0.25">
      <c r="A41" s="33" t="s">
        <v>151</v>
      </c>
      <c r="B41" s="58">
        <f>'Online Activities'!Z15</f>
        <v>0.61101646791595687</v>
      </c>
      <c r="C41" s="58"/>
      <c r="D41" s="58"/>
      <c r="E41" s="58"/>
      <c r="J41" s="33" t="s">
        <v>161</v>
      </c>
      <c r="K41" s="58">
        <f>'Internet Service'!T15</f>
        <v>9.0090090090090089E-3</v>
      </c>
      <c r="L41" s="58"/>
      <c r="M41" s="58"/>
      <c r="N41" s="58"/>
    </row>
    <row r="42" spans="1:14" x14ac:dyDescent="0.25">
      <c r="A42" s="33" t="s">
        <v>152</v>
      </c>
      <c r="B42" s="58">
        <f>'Online Activities'!AD15</f>
        <v>0.49006246450880181</v>
      </c>
      <c r="C42" s="58"/>
      <c r="D42" s="58"/>
      <c r="E42" s="58"/>
      <c r="J42" s="33" t="s">
        <v>113</v>
      </c>
      <c r="K42" s="58">
        <f>'Internet Service'!W15</f>
        <v>1.5515515515515516E-2</v>
      </c>
      <c r="L42" s="58"/>
      <c r="M42" s="58"/>
      <c r="N42" s="58"/>
    </row>
    <row r="43" spans="1:14" x14ac:dyDescent="0.25">
      <c r="M43" s="35"/>
    </row>
    <row r="67" spans="1:14" x14ac:dyDescent="0.25">
      <c r="A67" s="30" t="s">
        <v>162</v>
      </c>
      <c r="B67" s="59" t="s">
        <v>163</v>
      </c>
      <c r="C67" s="59"/>
      <c r="D67" s="59"/>
      <c r="E67" s="59"/>
      <c r="J67" s="51" t="s">
        <v>168</v>
      </c>
      <c r="K67" s="51"/>
      <c r="L67" s="51"/>
      <c r="M67" s="51"/>
      <c r="N67" s="51"/>
    </row>
    <row r="68" spans="1:14" x14ac:dyDescent="0.25">
      <c r="A68" s="33" t="s">
        <v>94</v>
      </c>
      <c r="B68" s="58">
        <f>'Reasons Not Online'!E15</f>
        <v>0.33253968253968252</v>
      </c>
      <c r="C68" s="58"/>
      <c r="D68" s="58"/>
      <c r="E68" s="58"/>
      <c r="J68" s="50" t="s">
        <v>169</v>
      </c>
      <c r="K68" s="52">
        <f>'Lower Price'!F15</f>
        <v>0.24047619047619048</v>
      </c>
      <c r="L68" s="34"/>
      <c r="M68" s="34"/>
      <c r="N68" s="34"/>
    </row>
    <row r="69" spans="1:14" x14ac:dyDescent="0.25">
      <c r="A69" s="33" t="s">
        <v>95</v>
      </c>
      <c r="B69" s="58">
        <f>'Reasons Not Online'!H15</f>
        <v>0.20714285714285716</v>
      </c>
      <c r="C69" s="58"/>
      <c r="D69" s="58"/>
      <c r="E69" s="58"/>
      <c r="J69" s="50" t="s">
        <v>170</v>
      </c>
      <c r="K69" s="52">
        <f>1-K68</f>
        <v>0.75952380952380949</v>
      </c>
      <c r="L69" s="34"/>
      <c r="M69" s="34"/>
      <c r="N69" s="34"/>
    </row>
    <row r="70" spans="1:14" x14ac:dyDescent="0.25">
      <c r="A70" s="33" t="s">
        <v>164</v>
      </c>
      <c r="B70" s="58">
        <f>'Reasons Not Online'!K15</f>
        <v>0.24841269841269842</v>
      </c>
      <c r="C70" s="58"/>
      <c r="D70" s="58"/>
      <c r="E70" s="58"/>
    </row>
    <row r="71" spans="1:14" x14ac:dyDescent="0.25">
      <c r="A71" s="33" t="s">
        <v>165</v>
      </c>
      <c r="B71" s="58">
        <f>'Reasons Not Online'!N15</f>
        <v>1.8253968253968255E-2</v>
      </c>
      <c r="C71" s="58"/>
      <c r="D71" s="58"/>
      <c r="E71" s="58"/>
    </row>
    <row r="72" spans="1:14" x14ac:dyDescent="0.25">
      <c r="A72" s="33" t="s">
        <v>106</v>
      </c>
      <c r="B72" s="58">
        <f>'Reasons Not Online'!W15</f>
        <v>5.7936507936507939E-2</v>
      </c>
      <c r="C72" s="58"/>
      <c r="D72" s="58"/>
      <c r="E72" s="58"/>
    </row>
    <row r="73" spans="1:14" x14ac:dyDescent="0.25">
      <c r="A73" s="33" t="s">
        <v>113</v>
      </c>
      <c r="B73" s="58">
        <f>1-SUM(B68:E72)</f>
        <v>0.13571428571428568</v>
      </c>
      <c r="C73" s="58"/>
      <c r="D73" s="58"/>
      <c r="E73" s="58"/>
    </row>
    <row r="74" spans="1:14" x14ac:dyDescent="0.25">
      <c r="A74" s="33"/>
      <c r="B74" s="58"/>
      <c r="C74" s="58"/>
      <c r="D74" s="58"/>
      <c r="E74" s="58"/>
    </row>
  </sheetData>
  <mergeCells count="38">
    <mergeCell ref="B73:E73"/>
    <mergeCell ref="B74:E74"/>
    <mergeCell ref="B67:E67"/>
    <mergeCell ref="B68:E68"/>
    <mergeCell ref="B69:E69"/>
    <mergeCell ref="B70:E70"/>
    <mergeCell ref="B71:E71"/>
    <mergeCell ref="B72:E72"/>
    <mergeCell ref="B41:E41"/>
    <mergeCell ref="B42:E42"/>
    <mergeCell ref="K35:N35"/>
    <mergeCell ref="K36:N36"/>
    <mergeCell ref="K37:N37"/>
    <mergeCell ref="K38:N38"/>
    <mergeCell ref="K39:N39"/>
    <mergeCell ref="K40:N40"/>
    <mergeCell ref="K41:N41"/>
    <mergeCell ref="K42:N42"/>
    <mergeCell ref="B35:E35"/>
    <mergeCell ref="B36:E36"/>
    <mergeCell ref="B37:E37"/>
    <mergeCell ref="B38:E38"/>
    <mergeCell ref="B39:E39"/>
    <mergeCell ref="B40:E40"/>
    <mergeCell ref="B5:E5"/>
    <mergeCell ref="B6:E6"/>
    <mergeCell ref="B7:E7"/>
    <mergeCell ref="K1:N1"/>
    <mergeCell ref="K2:N2"/>
    <mergeCell ref="K3:N3"/>
    <mergeCell ref="K4:N4"/>
    <mergeCell ref="K5:N5"/>
    <mergeCell ref="K6:N6"/>
    <mergeCell ref="K7:N7"/>
    <mergeCell ref="B1:E1"/>
    <mergeCell ref="B2:E2"/>
    <mergeCell ref="B3:E3"/>
    <mergeCell ref="B4:E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A90" sqref="A90"/>
    </sheetView>
  </sheetViews>
  <sheetFormatPr defaultRowHeight="15" x14ac:dyDescent="0.25"/>
  <cols>
    <col min="1" max="1" width="19.5703125" style="37" customWidth="1"/>
    <col min="2" max="3" width="9.140625" style="37"/>
    <col min="4" max="4" width="11.85546875" style="37" customWidth="1"/>
    <col min="5" max="5" width="19.7109375" style="37" customWidth="1"/>
    <col min="6" max="16384" width="9.140625" style="37"/>
  </cols>
  <sheetData>
    <row r="1" spans="1:11" ht="15.75" x14ac:dyDescent="0.25">
      <c r="B1" s="61" t="s">
        <v>166</v>
      </c>
      <c r="C1" s="61"/>
      <c r="D1" s="61"/>
      <c r="E1" s="61"/>
      <c r="F1" s="61"/>
      <c r="G1" s="61"/>
    </row>
    <row r="2" spans="1:11" x14ac:dyDescent="0.25">
      <c r="A2" s="46" t="s">
        <v>9</v>
      </c>
      <c r="B2" s="63">
        <f>'Other Technology Use'!B7</f>
        <v>3359</v>
      </c>
      <c r="C2" s="63"/>
      <c r="D2" s="63"/>
      <c r="E2" s="63"/>
      <c r="F2" s="63"/>
    </row>
    <row r="3" spans="1:11" x14ac:dyDescent="0.25">
      <c r="A3" s="47" t="s">
        <v>48</v>
      </c>
      <c r="B3" s="63">
        <f>'Other Technology Use'!B46</f>
        <v>2714</v>
      </c>
      <c r="C3" s="63"/>
      <c r="D3" s="63"/>
      <c r="E3" s="63"/>
      <c r="F3" s="63"/>
    </row>
    <row r="4" spans="1:11" x14ac:dyDescent="0.25">
      <c r="A4" s="47" t="s">
        <v>37</v>
      </c>
      <c r="B4" s="63">
        <f>'Other Technology Use'!B35</f>
        <v>2567</v>
      </c>
      <c r="C4" s="63"/>
      <c r="D4" s="63"/>
      <c r="E4" s="63"/>
      <c r="F4" s="63"/>
    </row>
    <row r="5" spans="1:11" x14ac:dyDescent="0.25">
      <c r="A5" s="47" t="s">
        <v>14</v>
      </c>
      <c r="B5" s="63">
        <f>'Other Technology Use'!B12</f>
        <v>2539</v>
      </c>
      <c r="C5" s="63"/>
      <c r="D5" s="63"/>
      <c r="E5" s="63"/>
      <c r="F5" s="63"/>
    </row>
    <row r="6" spans="1:11" x14ac:dyDescent="0.25">
      <c r="A6" s="48" t="s">
        <v>43</v>
      </c>
      <c r="B6" s="60">
        <f>'Other Technology Use'!B41</f>
        <v>2054</v>
      </c>
      <c r="C6" s="60"/>
      <c r="D6" s="60"/>
      <c r="E6" s="60"/>
      <c r="F6" s="60"/>
      <c r="G6" s="49"/>
      <c r="H6" s="49"/>
      <c r="I6" s="49"/>
      <c r="J6" s="49"/>
      <c r="K6" s="49"/>
    </row>
    <row r="35" spans="1:5" ht="15.75" x14ac:dyDescent="0.25">
      <c r="B35" s="62" t="s">
        <v>128</v>
      </c>
      <c r="C35" s="62"/>
    </row>
    <row r="36" spans="1:5" ht="47.25" x14ac:dyDescent="0.25">
      <c r="A36" s="38" t="s">
        <v>121</v>
      </c>
      <c r="B36" s="39" t="s">
        <v>126</v>
      </c>
      <c r="C36" s="44" t="s">
        <v>127</v>
      </c>
      <c r="D36" s="39" t="s">
        <v>167</v>
      </c>
      <c r="E36" s="53" t="s">
        <v>171</v>
      </c>
    </row>
    <row r="37" spans="1:5" ht="15.75" x14ac:dyDescent="0.25">
      <c r="A37" s="40" t="s">
        <v>5</v>
      </c>
      <c r="B37" s="41">
        <v>64</v>
      </c>
      <c r="C37" s="45">
        <v>139</v>
      </c>
      <c r="D37" s="42">
        <v>4863300</v>
      </c>
      <c r="E37" s="43">
        <v>35</v>
      </c>
    </row>
    <row r="38" spans="1:5" ht="15.75" x14ac:dyDescent="0.25">
      <c r="A38" s="40" t="s">
        <v>6</v>
      </c>
      <c r="B38" s="41">
        <v>6</v>
      </c>
      <c r="C38" s="45">
        <v>9</v>
      </c>
      <c r="D38" s="42">
        <v>741894</v>
      </c>
      <c r="E38" s="43">
        <v>0</v>
      </c>
    </row>
    <row r="39" spans="1:5" ht="15.75" x14ac:dyDescent="0.25">
      <c r="A39" s="40" t="s">
        <v>7</v>
      </c>
      <c r="B39" s="41">
        <v>380</v>
      </c>
      <c r="C39" s="45">
        <v>982</v>
      </c>
      <c r="D39" s="42">
        <v>6931071</v>
      </c>
      <c r="E39" s="43">
        <v>4764</v>
      </c>
    </row>
    <row r="40" spans="1:5" ht="15.75" x14ac:dyDescent="0.25">
      <c r="A40" s="40" t="s">
        <v>8</v>
      </c>
      <c r="B40" s="41">
        <v>40</v>
      </c>
      <c r="C40" s="45">
        <v>65</v>
      </c>
      <c r="D40" s="42">
        <v>2988248</v>
      </c>
      <c r="E40" s="43">
        <v>37</v>
      </c>
    </row>
    <row r="41" spans="1:5" ht="15.75" x14ac:dyDescent="0.25">
      <c r="A41" s="40" t="s">
        <v>9</v>
      </c>
      <c r="B41" s="41">
        <v>3866</v>
      </c>
      <c r="C41" s="45">
        <v>13490</v>
      </c>
      <c r="D41" s="42">
        <v>39250017</v>
      </c>
      <c r="E41" s="43">
        <v>25011</v>
      </c>
    </row>
    <row r="42" spans="1:5" ht="15.75" x14ac:dyDescent="0.25">
      <c r="A42" s="40" t="s">
        <v>10</v>
      </c>
      <c r="B42" s="41">
        <v>466</v>
      </c>
      <c r="C42" s="45">
        <v>1116</v>
      </c>
      <c r="D42" s="42">
        <v>5540545</v>
      </c>
      <c r="E42" s="43">
        <v>1020</v>
      </c>
    </row>
    <row r="43" spans="1:5" ht="15.75" x14ac:dyDescent="0.25">
      <c r="A43" s="40" t="s">
        <v>11</v>
      </c>
      <c r="B43" s="41">
        <v>299</v>
      </c>
      <c r="C43" s="45">
        <v>695</v>
      </c>
      <c r="D43" s="42">
        <v>3576452</v>
      </c>
      <c r="E43" s="43">
        <v>347</v>
      </c>
    </row>
    <row r="44" spans="1:5" ht="15.75" x14ac:dyDescent="0.25">
      <c r="A44" s="40" t="s">
        <v>12</v>
      </c>
      <c r="B44" s="41">
        <v>31</v>
      </c>
      <c r="C44" s="45">
        <v>89</v>
      </c>
      <c r="D44" s="42">
        <v>952065</v>
      </c>
      <c r="E44" s="43">
        <v>172</v>
      </c>
    </row>
    <row r="45" spans="1:5" ht="15.75" x14ac:dyDescent="0.25">
      <c r="A45" s="40" t="s">
        <v>13</v>
      </c>
      <c r="B45" s="41">
        <v>90</v>
      </c>
      <c r="C45" s="45">
        <v>215</v>
      </c>
      <c r="D45" s="42">
        <v>681170</v>
      </c>
      <c r="E45" s="43">
        <v>54</v>
      </c>
    </row>
    <row r="46" spans="1:5" ht="15.75" x14ac:dyDescent="0.25">
      <c r="A46" s="40" t="s">
        <v>14</v>
      </c>
      <c r="B46" s="41">
        <v>871</v>
      </c>
      <c r="C46" s="45">
        <v>1958</v>
      </c>
      <c r="D46" s="42">
        <v>20612439</v>
      </c>
      <c r="E46" s="43">
        <v>522</v>
      </c>
    </row>
    <row r="47" spans="1:5" ht="15.75" x14ac:dyDescent="0.25">
      <c r="A47" s="40" t="s">
        <v>15</v>
      </c>
      <c r="B47" s="41">
        <v>615</v>
      </c>
      <c r="C47" s="45">
        <v>1806</v>
      </c>
      <c r="D47" s="42">
        <v>10310371</v>
      </c>
      <c r="E47" s="43">
        <v>1076</v>
      </c>
    </row>
    <row r="48" spans="1:5" ht="15.75" x14ac:dyDescent="0.25">
      <c r="A48" s="40" t="s">
        <v>16</v>
      </c>
      <c r="B48" s="41">
        <v>247</v>
      </c>
      <c r="C48" s="45">
        <v>571</v>
      </c>
      <c r="D48" s="42">
        <v>1428557</v>
      </c>
      <c r="E48" s="43">
        <v>821</v>
      </c>
    </row>
    <row r="49" spans="1:5" ht="15.75" x14ac:dyDescent="0.25">
      <c r="A49" s="40" t="s">
        <v>17</v>
      </c>
      <c r="B49" s="41">
        <v>47</v>
      </c>
      <c r="C49" s="45">
        <v>120</v>
      </c>
      <c r="D49" s="42">
        <v>1683140</v>
      </c>
      <c r="E49" s="43">
        <v>39</v>
      </c>
    </row>
    <row r="50" spans="1:5" ht="15.75" x14ac:dyDescent="0.25">
      <c r="A50" s="40" t="s">
        <v>18</v>
      </c>
      <c r="B50" s="41">
        <v>427</v>
      </c>
      <c r="C50" s="45">
        <v>947</v>
      </c>
      <c r="D50" s="42">
        <v>12801539</v>
      </c>
      <c r="E50" s="43">
        <v>95</v>
      </c>
    </row>
    <row r="51" spans="1:5" ht="15.75" x14ac:dyDescent="0.25">
      <c r="A51" s="40" t="s">
        <v>19</v>
      </c>
      <c r="B51" s="41">
        <v>158</v>
      </c>
      <c r="C51" s="45">
        <v>328</v>
      </c>
      <c r="D51" s="42">
        <v>6633053</v>
      </c>
      <c r="E51" s="43">
        <v>285</v>
      </c>
    </row>
    <row r="52" spans="1:5" ht="15.75" x14ac:dyDescent="0.25">
      <c r="A52" s="40" t="s">
        <v>20</v>
      </c>
      <c r="B52" s="41">
        <v>98</v>
      </c>
      <c r="C52" s="45">
        <v>210</v>
      </c>
      <c r="D52" s="42">
        <v>3134693</v>
      </c>
      <c r="E52" s="43">
        <v>56</v>
      </c>
    </row>
    <row r="53" spans="1:5" ht="15.75" x14ac:dyDescent="0.25">
      <c r="A53" s="40" t="s">
        <v>21</v>
      </c>
      <c r="B53" s="41">
        <v>169</v>
      </c>
      <c r="C53" s="45">
        <v>700</v>
      </c>
      <c r="D53" s="42">
        <v>2907289</v>
      </c>
      <c r="E53" s="43">
        <v>12</v>
      </c>
    </row>
    <row r="54" spans="1:5" ht="15.75" x14ac:dyDescent="0.25">
      <c r="A54" s="40" t="s">
        <v>22</v>
      </c>
      <c r="B54" s="41">
        <v>63</v>
      </c>
      <c r="C54" s="45">
        <v>147</v>
      </c>
      <c r="D54" s="42">
        <v>4436974</v>
      </c>
      <c r="E54" s="43">
        <v>29</v>
      </c>
    </row>
    <row r="55" spans="1:5" ht="15.75" x14ac:dyDescent="0.25">
      <c r="A55" s="40" t="s">
        <v>23</v>
      </c>
      <c r="B55" s="41">
        <v>61</v>
      </c>
      <c r="C55" s="45">
        <v>158</v>
      </c>
      <c r="D55" s="42">
        <v>4681666</v>
      </c>
      <c r="E55" s="43">
        <v>194</v>
      </c>
    </row>
    <row r="56" spans="1:5" ht="15.75" x14ac:dyDescent="0.25">
      <c r="A56" s="40" t="s">
        <v>24</v>
      </c>
      <c r="B56" s="41">
        <v>107</v>
      </c>
      <c r="C56" s="45">
        <v>189</v>
      </c>
      <c r="D56" s="42">
        <v>1331479</v>
      </c>
      <c r="E56" s="43">
        <v>29</v>
      </c>
    </row>
    <row r="57" spans="1:5" ht="15.75" x14ac:dyDescent="0.25">
      <c r="A57" s="40" t="s">
        <v>25</v>
      </c>
      <c r="B57" s="41">
        <v>456</v>
      </c>
      <c r="C57" s="45">
        <v>1152</v>
      </c>
      <c r="D57" s="42">
        <v>6016447</v>
      </c>
      <c r="E57" s="43">
        <v>54</v>
      </c>
    </row>
    <row r="58" spans="1:5" ht="15.75" x14ac:dyDescent="0.25">
      <c r="A58" s="40" t="s">
        <v>26</v>
      </c>
      <c r="B58" s="41">
        <v>499</v>
      </c>
      <c r="C58" s="45">
        <v>1325</v>
      </c>
      <c r="D58" s="42">
        <v>6811779</v>
      </c>
      <c r="E58" s="43">
        <v>1949</v>
      </c>
    </row>
    <row r="59" spans="1:5" ht="15.75" x14ac:dyDescent="0.25">
      <c r="A59" s="40" t="s">
        <v>27</v>
      </c>
      <c r="B59" s="41">
        <v>330</v>
      </c>
      <c r="C59" s="45">
        <v>892</v>
      </c>
      <c r="D59" s="42">
        <v>9928300</v>
      </c>
      <c r="E59" s="43">
        <v>60</v>
      </c>
    </row>
    <row r="60" spans="1:5" ht="15.75" x14ac:dyDescent="0.25">
      <c r="A60" s="40" t="s">
        <v>28</v>
      </c>
      <c r="B60" s="41">
        <v>276</v>
      </c>
      <c r="C60" s="45">
        <v>647</v>
      </c>
      <c r="D60" s="42">
        <v>5519952</v>
      </c>
      <c r="E60" s="43">
        <v>57</v>
      </c>
    </row>
    <row r="61" spans="1:5" ht="15.75" x14ac:dyDescent="0.25">
      <c r="A61" s="40" t="s">
        <v>29</v>
      </c>
      <c r="B61" s="41">
        <v>29</v>
      </c>
      <c r="C61" s="45">
        <v>54</v>
      </c>
      <c r="D61" s="42">
        <v>2988726</v>
      </c>
      <c r="E61" s="43">
        <v>5</v>
      </c>
    </row>
    <row r="62" spans="1:5" ht="15.75" x14ac:dyDescent="0.25">
      <c r="A62" s="40" t="s">
        <v>30</v>
      </c>
      <c r="B62" s="41">
        <v>340</v>
      </c>
      <c r="C62" s="45">
        <v>1468</v>
      </c>
      <c r="D62" s="42">
        <v>6093000</v>
      </c>
      <c r="E62" s="43">
        <v>210</v>
      </c>
    </row>
    <row r="63" spans="1:5" ht="15.75" x14ac:dyDescent="0.25">
      <c r="A63" s="40" t="s">
        <v>31</v>
      </c>
      <c r="B63" s="41">
        <v>29</v>
      </c>
      <c r="C63" s="45">
        <v>82</v>
      </c>
      <c r="D63" s="42">
        <v>1042520</v>
      </c>
      <c r="E63" s="43">
        <v>11</v>
      </c>
    </row>
    <row r="64" spans="1:5" ht="15.75" x14ac:dyDescent="0.25">
      <c r="A64" s="40" t="s">
        <v>32</v>
      </c>
      <c r="B64" s="41">
        <v>54</v>
      </c>
      <c r="C64" s="45">
        <v>136</v>
      </c>
      <c r="D64" s="42">
        <v>1907116</v>
      </c>
      <c r="E64" s="43">
        <v>8</v>
      </c>
    </row>
    <row r="65" spans="1:5" ht="15.75" x14ac:dyDescent="0.25">
      <c r="A65" s="40" t="s">
        <v>33</v>
      </c>
      <c r="B65" s="41">
        <v>193</v>
      </c>
      <c r="C65" s="45">
        <v>598</v>
      </c>
      <c r="D65" s="42">
        <v>2940058</v>
      </c>
      <c r="E65" s="43">
        <v>2674</v>
      </c>
    </row>
    <row r="66" spans="1:5" ht="15.75" x14ac:dyDescent="0.25">
      <c r="A66" s="40" t="s">
        <v>34</v>
      </c>
      <c r="B66" s="41">
        <v>78</v>
      </c>
      <c r="C66" s="45">
        <v>168</v>
      </c>
      <c r="D66" s="42">
        <v>1334795</v>
      </c>
      <c r="E66" s="43">
        <v>54</v>
      </c>
    </row>
    <row r="67" spans="1:5" ht="15.75" x14ac:dyDescent="0.25">
      <c r="A67" s="40" t="s">
        <v>35</v>
      </c>
      <c r="B67" s="41">
        <v>213</v>
      </c>
      <c r="C67" s="45">
        <v>513</v>
      </c>
      <c r="D67" s="42">
        <v>8944469</v>
      </c>
      <c r="E67" s="43">
        <v>2746</v>
      </c>
    </row>
    <row r="68" spans="1:5" ht="15.75" x14ac:dyDescent="0.25">
      <c r="A68" s="40" t="s">
        <v>36</v>
      </c>
      <c r="B68" s="41">
        <v>54</v>
      </c>
      <c r="C68" s="45">
        <v>147</v>
      </c>
      <c r="D68" s="42">
        <v>2081015</v>
      </c>
      <c r="E68" s="43">
        <v>976</v>
      </c>
    </row>
    <row r="69" spans="1:5" ht="15.75" x14ac:dyDescent="0.25">
      <c r="A69" s="40" t="s">
        <v>37</v>
      </c>
      <c r="B69" s="41">
        <v>760</v>
      </c>
      <c r="C69" s="45">
        <v>1611</v>
      </c>
      <c r="D69" s="42">
        <v>19745289</v>
      </c>
      <c r="E69" s="43">
        <v>1067</v>
      </c>
    </row>
    <row r="70" spans="1:5" ht="15.75" x14ac:dyDescent="0.25">
      <c r="A70" s="40" t="s">
        <v>38</v>
      </c>
      <c r="B70" s="41">
        <v>429</v>
      </c>
      <c r="C70" s="45">
        <v>954</v>
      </c>
      <c r="D70" s="42">
        <v>10146788</v>
      </c>
      <c r="E70" s="43">
        <v>4016</v>
      </c>
    </row>
    <row r="71" spans="1:5" ht="15.75" x14ac:dyDescent="0.25">
      <c r="A71" s="40" t="s">
        <v>39</v>
      </c>
      <c r="B71" s="41">
        <v>7</v>
      </c>
      <c r="C71" s="45">
        <v>11</v>
      </c>
      <c r="D71" s="42">
        <v>757952</v>
      </c>
      <c r="E71" s="43">
        <v>0.28999999999999998</v>
      </c>
    </row>
    <row r="72" spans="1:5" ht="15.75" x14ac:dyDescent="0.25">
      <c r="A72" s="40" t="s">
        <v>40</v>
      </c>
      <c r="B72" s="41">
        <v>280</v>
      </c>
      <c r="C72" s="45">
        <v>584</v>
      </c>
      <c r="D72" s="42">
        <v>11614373</v>
      </c>
      <c r="E72" s="43">
        <v>193</v>
      </c>
    </row>
    <row r="73" spans="1:5" ht="15.75" x14ac:dyDescent="0.25">
      <c r="A73" s="40" t="s">
        <v>41</v>
      </c>
      <c r="B73" s="41">
        <v>40</v>
      </c>
      <c r="C73" s="45">
        <v>100</v>
      </c>
      <c r="D73" s="42">
        <v>3923561</v>
      </c>
      <c r="E73" s="43">
        <v>11</v>
      </c>
    </row>
    <row r="74" spans="1:5" ht="15.75" x14ac:dyDescent="0.25">
      <c r="A74" s="40" t="s">
        <v>42</v>
      </c>
      <c r="B74" s="41">
        <v>489</v>
      </c>
      <c r="C74" s="45">
        <v>1249</v>
      </c>
      <c r="D74" s="42">
        <v>4093465</v>
      </c>
      <c r="E74" s="43">
        <v>183</v>
      </c>
    </row>
    <row r="75" spans="1:5" ht="15.75" x14ac:dyDescent="0.25">
      <c r="A75" s="40" t="s">
        <v>43</v>
      </c>
      <c r="B75" s="41">
        <v>317</v>
      </c>
      <c r="C75" s="45">
        <v>679</v>
      </c>
      <c r="D75" s="42">
        <v>12784227</v>
      </c>
      <c r="E75" s="43">
        <v>383</v>
      </c>
    </row>
    <row r="76" spans="1:5" ht="15.75" x14ac:dyDescent="0.25">
      <c r="A76" s="40" t="s">
        <v>44</v>
      </c>
      <c r="B76" s="41">
        <v>84</v>
      </c>
      <c r="C76" s="45">
        <v>220</v>
      </c>
      <c r="D76" s="42">
        <v>1056426</v>
      </c>
      <c r="E76" s="43">
        <v>41</v>
      </c>
    </row>
    <row r="77" spans="1:5" ht="15.75" x14ac:dyDescent="0.25">
      <c r="A77" s="40" t="s">
        <v>45</v>
      </c>
      <c r="B77" s="41">
        <v>178</v>
      </c>
      <c r="C77" s="45">
        <v>368</v>
      </c>
      <c r="D77" s="42">
        <v>4961119</v>
      </c>
      <c r="E77" s="43">
        <v>35</v>
      </c>
    </row>
    <row r="78" spans="1:5" ht="15.75" x14ac:dyDescent="0.25">
      <c r="A78" s="40" t="s">
        <v>46</v>
      </c>
      <c r="B78" s="41">
        <v>19</v>
      </c>
      <c r="C78" s="45">
        <v>36</v>
      </c>
      <c r="D78" s="42">
        <v>865454</v>
      </c>
      <c r="E78" s="43">
        <v>2</v>
      </c>
    </row>
    <row r="79" spans="1:5" ht="15.75" x14ac:dyDescent="0.25">
      <c r="A79" s="40" t="s">
        <v>47</v>
      </c>
      <c r="B79" s="41">
        <v>386</v>
      </c>
      <c r="C79" s="45">
        <v>941</v>
      </c>
      <c r="D79" s="42">
        <v>6651194</v>
      </c>
      <c r="E79" s="43">
        <v>151</v>
      </c>
    </row>
    <row r="80" spans="1:5" ht="15.75" x14ac:dyDescent="0.25">
      <c r="A80" s="40" t="s">
        <v>48</v>
      </c>
      <c r="B80" s="41">
        <v>898</v>
      </c>
      <c r="C80" s="45">
        <v>2351</v>
      </c>
      <c r="D80" s="42">
        <v>27862596</v>
      </c>
      <c r="E80" s="43">
        <v>1108</v>
      </c>
    </row>
    <row r="81" spans="1:5" ht="15.75" x14ac:dyDescent="0.25">
      <c r="A81" s="40" t="s">
        <v>49</v>
      </c>
      <c r="B81" s="41">
        <v>124</v>
      </c>
      <c r="C81" s="45">
        <v>320</v>
      </c>
      <c r="D81" s="42">
        <v>3051217</v>
      </c>
      <c r="E81" s="43">
        <v>1023</v>
      </c>
    </row>
    <row r="82" spans="1:5" ht="15.75" x14ac:dyDescent="0.25">
      <c r="A82" s="40" t="s">
        <v>50</v>
      </c>
      <c r="B82" s="41">
        <v>156</v>
      </c>
      <c r="C82" s="45">
        <v>395</v>
      </c>
      <c r="D82" s="42">
        <v>624594</v>
      </c>
      <c r="E82" s="43">
        <v>155</v>
      </c>
    </row>
    <row r="83" spans="1:5" ht="15.75" x14ac:dyDescent="0.25">
      <c r="A83" s="40" t="s">
        <v>51</v>
      </c>
      <c r="B83" s="41">
        <v>377</v>
      </c>
      <c r="C83" s="45">
        <v>913</v>
      </c>
      <c r="D83" s="42">
        <v>8411808</v>
      </c>
      <c r="E83" s="43">
        <v>65</v>
      </c>
    </row>
    <row r="84" spans="1:5" ht="15.75" x14ac:dyDescent="0.25">
      <c r="A84" s="40" t="s">
        <v>52</v>
      </c>
      <c r="B84" s="41">
        <v>693</v>
      </c>
      <c r="C84" s="45">
        <v>1848</v>
      </c>
      <c r="D84" s="42">
        <v>7288000</v>
      </c>
      <c r="E84" s="43">
        <v>89</v>
      </c>
    </row>
    <row r="85" spans="1:5" ht="15.75" x14ac:dyDescent="0.25">
      <c r="A85" s="40" t="s">
        <v>53</v>
      </c>
      <c r="B85" s="41">
        <v>52</v>
      </c>
      <c r="C85" s="45">
        <v>143</v>
      </c>
      <c r="D85" s="42">
        <v>1831102</v>
      </c>
      <c r="E85" s="43">
        <v>6</v>
      </c>
    </row>
    <row r="86" spans="1:5" ht="15.75" x14ac:dyDescent="0.25">
      <c r="A86" s="40" t="s">
        <v>54</v>
      </c>
      <c r="B86" s="41">
        <v>262</v>
      </c>
      <c r="C86" s="45">
        <v>436</v>
      </c>
      <c r="D86" s="42">
        <v>5778708</v>
      </c>
      <c r="E86" s="43">
        <v>38</v>
      </c>
    </row>
    <row r="87" spans="1:5" ht="15.75" x14ac:dyDescent="0.25">
      <c r="A87" s="40" t="s">
        <v>55</v>
      </c>
      <c r="B87" s="41">
        <v>29</v>
      </c>
      <c r="C87" s="45">
        <v>64</v>
      </c>
      <c r="D87" s="42">
        <v>585501</v>
      </c>
      <c r="E87" s="43">
        <v>3</v>
      </c>
    </row>
  </sheetData>
  <mergeCells count="7">
    <mergeCell ref="B6:F6"/>
    <mergeCell ref="B1:G1"/>
    <mergeCell ref="B35:C35"/>
    <mergeCell ref="B2:F2"/>
    <mergeCell ref="B3:F3"/>
    <mergeCell ref="B4:F4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Computer Use</vt:lpstr>
      <vt:lpstr>Internet Use</vt:lpstr>
      <vt:lpstr>Online Activities</vt:lpstr>
      <vt:lpstr>Internet Service</vt:lpstr>
      <vt:lpstr>Reasons Not Online</vt:lpstr>
      <vt:lpstr>Lower Price</vt:lpstr>
      <vt:lpstr>Other Technology Use</vt:lpstr>
      <vt:lpstr>Internet Graphics</vt:lpstr>
      <vt:lpstr>Other Technology Graphics</vt:lpstr>
      <vt:lpstr>'Computer Use'!Print_Area</vt:lpstr>
      <vt:lpstr>'Internet Service'!Print_Area</vt:lpstr>
      <vt:lpstr>'Internet Use'!Print_Area</vt:lpstr>
      <vt:lpstr>'Lower Price'!Print_Area</vt:lpstr>
      <vt:lpstr>'Online Activities'!Print_Area</vt:lpstr>
      <vt:lpstr>'Reasons Not Online'!Print_Area</vt:lpstr>
      <vt:lpstr>'Computer Use'!Print_Titles</vt:lpstr>
      <vt:lpstr>'Internet Service'!Print_Titles</vt:lpstr>
      <vt:lpstr>'Internet Use'!Print_Titles</vt:lpstr>
      <vt:lpstr>'Lower Price'!Print_Titles</vt:lpstr>
      <vt:lpstr>'Online Activities'!Print_Titles</vt:lpstr>
      <vt:lpstr>'Reasons Not Online'!Print_Titles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cp:lastPrinted>2017-09-05T20:22:48Z</cp:lastPrinted>
  <dcterms:created xsi:type="dcterms:W3CDTF">2017-09-05T14:28:25Z</dcterms:created>
  <dcterms:modified xsi:type="dcterms:W3CDTF">2018-03-29T19:51:17Z</dcterms:modified>
</cp:coreProperties>
</file>