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C\Hurricane Irma\"/>
    </mc:Choice>
  </mc:AlternateContent>
  <bookViews>
    <workbookView xWindow="0" yWindow="0" windowWidth="28800" windowHeight="12210"/>
  </bookViews>
  <sheets>
    <sheet name="Individual Assistance" sheetId="1" r:id="rId1"/>
    <sheet name="Public Assistance" sheetId="2" r:id="rId2"/>
    <sheet name="Flood Insurance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B7" i="4"/>
  <c r="G14" i="2" l="1"/>
  <c r="G13" i="2" s="1"/>
  <c r="G12" i="2" s="1"/>
  <c r="G11" i="2" s="1"/>
  <c r="G10" i="2" s="1"/>
  <c r="G9" i="2" s="1"/>
  <c r="G8" i="2" s="1"/>
  <c r="G7" i="2" s="1"/>
  <c r="G6" i="2" s="1"/>
  <c r="G5" i="2" s="1"/>
  <c r="G4" i="2" s="1"/>
  <c r="G3" i="2" s="1"/>
  <c r="G2" i="2" s="1"/>
  <c r="D34" i="1"/>
  <c r="D35" i="1"/>
  <c r="D31" i="1"/>
  <c r="D32" i="1"/>
  <c r="D27" i="1"/>
  <c r="D25" i="1"/>
  <c r="D18" i="1"/>
  <c r="D19" i="1"/>
  <c r="D20" i="1"/>
  <c r="D21" i="1"/>
  <c r="D22" i="1"/>
  <c r="D23" i="1"/>
  <c r="D15" i="1"/>
  <c r="D16" i="1"/>
  <c r="D12" i="1"/>
  <c r="D8" i="1"/>
  <c r="D9" i="1"/>
  <c r="D10" i="1"/>
  <c r="D4" i="1"/>
  <c r="D3" i="1"/>
  <c r="D5" i="1"/>
  <c r="D6" i="1"/>
  <c r="D7" i="1"/>
  <c r="D11" i="1"/>
  <c r="D14" i="1"/>
  <c r="D13" i="1"/>
  <c r="D17" i="1"/>
  <c r="D24" i="1"/>
  <c r="D26" i="1"/>
  <c r="A24" i="2" l="1"/>
  <c r="A23" i="2" s="1"/>
  <c r="A22" i="2" s="1"/>
  <c r="A21" i="2" s="1"/>
  <c r="A20" i="2" s="1"/>
  <c r="A19" i="2" s="1"/>
  <c r="A18" i="2" s="1"/>
  <c r="A17" i="2" s="1"/>
  <c r="A16" i="2" s="1"/>
  <c r="A15" i="2" s="1"/>
  <c r="A14" i="2" s="1"/>
  <c r="A13" i="2" s="1"/>
  <c r="A12" i="2" s="1"/>
  <c r="A11" i="2" s="1"/>
  <c r="A10" i="2" s="1"/>
  <c r="A9" i="2" s="1"/>
  <c r="A8" i="2" s="1"/>
  <c r="A7" i="2" s="1"/>
  <c r="A6" i="2" s="1"/>
  <c r="A5" i="2" s="1"/>
  <c r="A4" i="2" s="1"/>
  <c r="A3" i="2" s="1"/>
  <c r="A2" i="2" s="1"/>
  <c r="D30" i="1"/>
  <c r="D33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</calcChain>
</file>

<file path=xl/sharedStrings.xml><?xml version="1.0" encoding="utf-8"?>
<sst xmlns="http://schemas.openxmlformats.org/spreadsheetml/2006/main" count="23" uniqueCount="21">
  <si>
    <t>Date</t>
  </si>
  <si>
    <t>Daily</t>
  </si>
  <si>
    <t>IA Registrations</t>
  </si>
  <si>
    <t>Received by State</t>
  </si>
  <si>
    <t>Approved by FEMA</t>
  </si>
  <si>
    <t>Counties Approved</t>
  </si>
  <si>
    <t>Housing Assistance</t>
  </si>
  <si>
    <t>Other Needs Assistance</t>
  </si>
  <si>
    <t>Total Individial Assistance</t>
  </si>
  <si>
    <t>PDAs Completed</t>
  </si>
  <si>
    <t>PDAs Started</t>
  </si>
  <si>
    <t>PDAs Scheduled</t>
  </si>
  <si>
    <t>Submitted to FEMA by State</t>
  </si>
  <si>
    <t>Flood Insurance Claims Relating to Hurricane Irma</t>
  </si>
  <si>
    <t>Number of Claims</t>
  </si>
  <si>
    <t>Closed Claims (Paid)</t>
  </si>
  <si>
    <t>Closed Claims (Not Paid)</t>
  </si>
  <si>
    <t>Number of Claims Open</t>
  </si>
  <si>
    <t>Percent of Claims Closed</t>
  </si>
  <si>
    <t>National Flood Insurance Program (Total Claims = 25,418)</t>
  </si>
  <si>
    <t>Private Flood Insurance (Total Claims = 1,494)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</si>
</sst>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6.5"/>
      <color rgb="FFFF000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1" fillId="0" borderId="0" xfId="0" applyFont="1"/>
    <xf numFmtId="3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38" fontId="0" fillId="0" borderId="0" xfId="0" applyNumberFormat="1" applyAlignment="1">
      <alignment horizontal="center"/>
    </xf>
    <xf numFmtId="38" fontId="0" fillId="0" borderId="0" xfId="0" applyNumberFormat="1" applyAlignment="1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/>
    <xf numFmtId="38" fontId="1" fillId="2" borderId="0" xfId="0" applyNumberFormat="1" applyFont="1" applyFill="1" applyBorder="1" applyAlignment="1">
      <alignment horizontal="left"/>
    </xf>
    <xf numFmtId="166" fontId="1" fillId="2" borderId="0" xfId="1" applyNumberFormat="1" applyFont="1" applyFill="1" applyBorder="1" applyAlignment="1">
      <alignment horizontal="left"/>
    </xf>
    <xf numFmtId="0" fontId="0" fillId="2" borderId="1" xfId="0" applyFill="1" applyBorder="1"/>
    <xf numFmtId="0" fontId="4" fillId="3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6" fillId="2" borderId="4" xfId="0" applyFont="1" applyFill="1" applyBorder="1" applyAlignment="1"/>
    <xf numFmtId="0" fontId="5" fillId="2" borderId="4" xfId="0" applyFont="1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0DBF0"/>
      <color rgb="FFF53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FEMA Individual Assistance: Total Registrations and Total Approved Amounts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'Individual Assistance'!$C$1</c:f>
              <c:strCache>
                <c:ptCount val="1"/>
                <c:pt idx="0">
                  <c:v>IA Registrations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4.4219273387639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CE-423C-A309-DB067E7FE50C}"/>
                </c:ext>
              </c:extLst>
            </c:dLbl>
            <c:dLbl>
              <c:idx val="9"/>
              <c:layout>
                <c:manualLayout>
                  <c:x val="-5.9151023619789668E-17"/>
                  <c:y val="0.1092430976008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CE-423C-A309-DB067E7F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'Individual Assistance'!$C$3:$C$39</c:f>
              <c:numCache>
                <c:formatCode>#,##0_);[Red]\(#,##0\)</c:formatCode>
                <c:ptCount val="37"/>
                <c:pt idx="0">
                  <c:v>199087</c:v>
                </c:pt>
                <c:pt idx="1">
                  <c:v>464140</c:v>
                </c:pt>
                <c:pt idx="2">
                  <c:v>563584</c:v>
                </c:pt>
                <c:pt idx="3">
                  <c:v>642193</c:v>
                </c:pt>
                <c:pt idx="4">
                  <c:v>769995</c:v>
                </c:pt>
                <c:pt idx="5">
                  <c:v>913735</c:v>
                </c:pt>
                <c:pt idx="6">
                  <c:v>1039721</c:v>
                </c:pt>
                <c:pt idx="7">
                  <c:v>1170676</c:v>
                </c:pt>
                <c:pt idx="8">
                  <c:v>1240992</c:v>
                </c:pt>
                <c:pt idx="9">
                  <c:v>1371024</c:v>
                </c:pt>
                <c:pt idx="10">
                  <c:v>1435194</c:v>
                </c:pt>
                <c:pt idx="11">
                  <c:v>1546370</c:v>
                </c:pt>
                <c:pt idx="12">
                  <c:v>1677992</c:v>
                </c:pt>
                <c:pt idx="13">
                  <c:v>1797316</c:v>
                </c:pt>
                <c:pt idx="14">
                  <c:v>1893695</c:v>
                </c:pt>
                <c:pt idx="15">
                  <c:v>1984218</c:v>
                </c:pt>
                <c:pt idx="16">
                  <c:v>2048587</c:v>
                </c:pt>
                <c:pt idx="17">
                  <c:v>2103705</c:v>
                </c:pt>
                <c:pt idx="18">
                  <c:v>2183327</c:v>
                </c:pt>
                <c:pt idx="19">
                  <c:v>2225846</c:v>
                </c:pt>
                <c:pt idx="20">
                  <c:v>2262190</c:v>
                </c:pt>
                <c:pt idx="21">
                  <c:v>2291724</c:v>
                </c:pt>
                <c:pt idx="22">
                  <c:v>2317554</c:v>
                </c:pt>
                <c:pt idx="23">
                  <c:v>2339003</c:v>
                </c:pt>
                <c:pt idx="24">
                  <c:v>2355209</c:v>
                </c:pt>
                <c:pt idx="25">
                  <c:v>2380494</c:v>
                </c:pt>
                <c:pt idx="26">
                  <c:v>2397052</c:v>
                </c:pt>
                <c:pt idx="27">
                  <c:v>2422500</c:v>
                </c:pt>
                <c:pt idx="28">
                  <c:v>2447497</c:v>
                </c:pt>
                <c:pt idx="29">
                  <c:v>2463560</c:v>
                </c:pt>
                <c:pt idx="30">
                  <c:v>2476673</c:v>
                </c:pt>
                <c:pt idx="31">
                  <c:v>2488716</c:v>
                </c:pt>
                <c:pt idx="32">
                  <c:v>2504607</c:v>
                </c:pt>
                <c:pt idx="33">
                  <c:v>2517910</c:v>
                </c:pt>
                <c:pt idx="34">
                  <c:v>2517910</c:v>
                </c:pt>
                <c:pt idx="35">
                  <c:v>2517910</c:v>
                </c:pt>
                <c:pt idx="36">
                  <c:v>2528183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E-423C-A309-DB067E7F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628288607"/>
        <c:axId val="547785999"/>
      </c:barChart>
      <c:lineChart>
        <c:grouping val="standard"/>
        <c:varyColors val="0"/>
        <c:ser>
          <c:idx val="1"/>
          <c:order val="1"/>
          <c:tx>
            <c:strRef>
              <c:f>'Individual Assistance'!$D$1</c:f>
              <c:strCache>
                <c:ptCount val="1"/>
                <c:pt idx="0">
                  <c:v>Total Individial Assistance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36"/>
              <c:layout>
                <c:manualLayout>
                  <c:x val="-1.8322272980342877E-2"/>
                  <c:y val="-6.58875608676405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CE-423C-A309-DB067E7F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'Individual Assistance'!$A$3:$A$39</c:f>
              <c:numCache>
                <c:formatCode>m/d/yyyy</c:formatCode>
                <c:ptCount val="37"/>
                <c:pt idx="0">
                  <c:v>42992</c:v>
                </c:pt>
                <c:pt idx="1">
                  <c:v>42993</c:v>
                </c:pt>
                <c:pt idx="2">
                  <c:v>42994</c:v>
                </c:pt>
                <c:pt idx="3">
                  <c:v>42995</c:v>
                </c:pt>
                <c:pt idx="4">
                  <c:v>42996</c:v>
                </c:pt>
                <c:pt idx="5">
                  <c:v>42997</c:v>
                </c:pt>
                <c:pt idx="6">
                  <c:v>42998</c:v>
                </c:pt>
                <c:pt idx="7">
                  <c:v>42999</c:v>
                </c:pt>
                <c:pt idx="8">
                  <c:v>43000</c:v>
                </c:pt>
                <c:pt idx="9">
                  <c:v>43001</c:v>
                </c:pt>
                <c:pt idx="10">
                  <c:v>43002</c:v>
                </c:pt>
                <c:pt idx="11">
                  <c:v>43003</c:v>
                </c:pt>
                <c:pt idx="12">
                  <c:v>43004</c:v>
                </c:pt>
                <c:pt idx="13">
                  <c:v>43005</c:v>
                </c:pt>
                <c:pt idx="14">
                  <c:v>43006</c:v>
                </c:pt>
                <c:pt idx="15">
                  <c:v>43007</c:v>
                </c:pt>
                <c:pt idx="16">
                  <c:v>43008</c:v>
                </c:pt>
                <c:pt idx="17">
                  <c:v>43009</c:v>
                </c:pt>
                <c:pt idx="18">
                  <c:v>43010</c:v>
                </c:pt>
                <c:pt idx="19">
                  <c:v>43011</c:v>
                </c:pt>
                <c:pt idx="20">
                  <c:v>43012</c:v>
                </c:pt>
                <c:pt idx="21">
                  <c:v>43013</c:v>
                </c:pt>
                <c:pt idx="22">
                  <c:v>43014</c:v>
                </c:pt>
                <c:pt idx="23">
                  <c:v>43015</c:v>
                </c:pt>
                <c:pt idx="24">
                  <c:v>43016</c:v>
                </c:pt>
                <c:pt idx="25">
                  <c:v>43017</c:v>
                </c:pt>
                <c:pt idx="26">
                  <c:v>43018</c:v>
                </c:pt>
                <c:pt idx="27">
                  <c:v>43019</c:v>
                </c:pt>
                <c:pt idx="28">
                  <c:v>43020</c:v>
                </c:pt>
                <c:pt idx="29">
                  <c:v>43021</c:v>
                </c:pt>
                <c:pt idx="30">
                  <c:v>43022</c:v>
                </c:pt>
                <c:pt idx="31">
                  <c:v>43023</c:v>
                </c:pt>
                <c:pt idx="32">
                  <c:v>43024</c:v>
                </c:pt>
                <c:pt idx="33">
                  <c:v>43025</c:v>
                </c:pt>
                <c:pt idx="34">
                  <c:v>43026</c:v>
                </c:pt>
                <c:pt idx="35">
                  <c:v>43027</c:v>
                </c:pt>
                <c:pt idx="36">
                  <c:v>43028</c:v>
                </c:pt>
              </c:numCache>
            </c:numRef>
          </c:cat>
          <c:val>
            <c:numRef>
              <c:f>'Individual Assistance'!$D$3:$D$39</c:f>
              <c:numCache>
                <c:formatCode>"$"#,##0</c:formatCode>
                <c:ptCount val="37"/>
                <c:pt idx="0">
                  <c:v>16399500</c:v>
                </c:pt>
                <c:pt idx="1">
                  <c:v>16399500</c:v>
                </c:pt>
                <c:pt idx="2">
                  <c:v>138063158.69999999</c:v>
                </c:pt>
                <c:pt idx="3">
                  <c:v>148054496</c:v>
                </c:pt>
                <c:pt idx="4">
                  <c:v>163379187.5</c:v>
                </c:pt>
                <c:pt idx="5">
                  <c:v>163379187.5</c:v>
                </c:pt>
                <c:pt idx="6">
                  <c:v>163379187.5</c:v>
                </c:pt>
                <c:pt idx="7">
                  <c:v>163379187.5</c:v>
                </c:pt>
                <c:pt idx="8">
                  <c:v>396655531.69</c:v>
                </c:pt>
                <c:pt idx="9">
                  <c:v>396655531.69</c:v>
                </c:pt>
                <c:pt idx="10">
                  <c:v>550701008</c:v>
                </c:pt>
                <c:pt idx="11">
                  <c:v>526612080</c:v>
                </c:pt>
                <c:pt idx="12">
                  <c:v>526612080</c:v>
                </c:pt>
                <c:pt idx="13">
                  <c:v>526612080</c:v>
                </c:pt>
                <c:pt idx="14">
                  <c:v>665625268</c:v>
                </c:pt>
                <c:pt idx="15">
                  <c:v>665625268</c:v>
                </c:pt>
                <c:pt idx="16">
                  <c:v>665625268</c:v>
                </c:pt>
                <c:pt idx="17">
                  <c:v>665625268</c:v>
                </c:pt>
                <c:pt idx="18">
                  <c:v>665625268</c:v>
                </c:pt>
                <c:pt idx="19">
                  <c:v>665625268</c:v>
                </c:pt>
                <c:pt idx="20">
                  <c:v>665625268</c:v>
                </c:pt>
                <c:pt idx="21">
                  <c:v>711225663</c:v>
                </c:pt>
                <c:pt idx="22">
                  <c:v>711225663</c:v>
                </c:pt>
                <c:pt idx="23">
                  <c:v>720022100</c:v>
                </c:pt>
                <c:pt idx="24">
                  <c:v>720022100</c:v>
                </c:pt>
                <c:pt idx="25">
                  <c:v>739805796</c:v>
                </c:pt>
                <c:pt idx="26">
                  <c:v>739805796</c:v>
                </c:pt>
                <c:pt idx="27">
                  <c:v>759621083</c:v>
                </c:pt>
                <c:pt idx="28">
                  <c:v>759621083</c:v>
                </c:pt>
                <c:pt idx="29">
                  <c:v>759621083</c:v>
                </c:pt>
                <c:pt idx="30">
                  <c:v>767012464</c:v>
                </c:pt>
                <c:pt idx="31">
                  <c:v>767012464</c:v>
                </c:pt>
                <c:pt idx="32">
                  <c:v>767012464</c:v>
                </c:pt>
                <c:pt idx="33">
                  <c:v>791967326.13</c:v>
                </c:pt>
                <c:pt idx="34">
                  <c:v>791967326.13</c:v>
                </c:pt>
                <c:pt idx="35">
                  <c:v>791967326.13</c:v>
                </c:pt>
                <c:pt idx="36">
                  <c:v>796859890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E-423C-A309-DB067E7FE50C}"/>
            </c:ext>
          </c:extLst>
        </c:ser>
        <c:ser>
          <c:idx val="2"/>
          <c:order val="2"/>
          <c:tx>
            <c:strRef>
              <c:f>'Individual Assistance'!$E$1</c:f>
              <c:strCache>
                <c:ptCount val="1"/>
                <c:pt idx="0">
                  <c:v>Housing Assistance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36"/>
              <c:layout>
                <c:manualLayout>
                  <c:x val="-2.114135780223917E-2"/>
                  <c:y val="-6.324030213354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CE-423C-A309-DB067E7F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'Individual Assistance'!$A$3:$A$39</c:f>
              <c:numCache>
                <c:formatCode>m/d/yyyy</c:formatCode>
                <c:ptCount val="37"/>
                <c:pt idx="0">
                  <c:v>42992</c:v>
                </c:pt>
                <c:pt idx="1">
                  <c:v>42993</c:v>
                </c:pt>
                <c:pt idx="2">
                  <c:v>42994</c:v>
                </c:pt>
                <c:pt idx="3">
                  <c:v>42995</c:v>
                </c:pt>
                <c:pt idx="4">
                  <c:v>42996</c:v>
                </c:pt>
                <c:pt idx="5">
                  <c:v>42997</c:v>
                </c:pt>
                <c:pt idx="6">
                  <c:v>42998</c:v>
                </c:pt>
                <c:pt idx="7">
                  <c:v>42999</c:v>
                </c:pt>
                <c:pt idx="8">
                  <c:v>43000</c:v>
                </c:pt>
                <c:pt idx="9">
                  <c:v>43001</c:v>
                </c:pt>
                <c:pt idx="10">
                  <c:v>43002</c:v>
                </c:pt>
                <c:pt idx="11">
                  <c:v>43003</c:v>
                </c:pt>
                <c:pt idx="12">
                  <c:v>43004</c:v>
                </c:pt>
                <c:pt idx="13">
                  <c:v>43005</c:v>
                </c:pt>
                <c:pt idx="14">
                  <c:v>43006</c:v>
                </c:pt>
                <c:pt idx="15">
                  <c:v>43007</c:v>
                </c:pt>
                <c:pt idx="16">
                  <c:v>43008</c:v>
                </c:pt>
                <c:pt idx="17">
                  <c:v>43009</c:v>
                </c:pt>
                <c:pt idx="18">
                  <c:v>43010</c:v>
                </c:pt>
                <c:pt idx="19">
                  <c:v>43011</c:v>
                </c:pt>
                <c:pt idx="20">
                  <c:v>43012</c:v>
                </c:pt>
                <c:pt idx="21">
                  <c:v>43013</c:v>
                </c:pt>
                <c:pt idx="22">
                  <c:v>43014</c:v>
                </c:pt>
                <c:pt idx="23">
                  <c:v>43015</c:v>
                </c:pt>
                <c:pt idx="24">
                  <c:v>43016</c:v>
                </c:pt>
                <c:pt idx="25">
                  <c:v>43017</c:v>
                </c:pt>
                <c:pt idx="26">
                  <c:v>43018</c:v>
                </c:pt>
                <c:pt idx="27">
                  <c:v>43019</c:v>
                </c:pt>
                <c:pt idx="28">
                  <c:v>43020</c:v>
                </c:pt>
                <c:pt idx="29">
                  <c:v>43021</c:v>
                </c:pt>
                <c:pt idx="30">
                  <c:v>43022</c:v>
                </c:pt>
                <c:pt idx="31">
                  <c:v>43023</c:v>
                </c:pt>
                <c:pt idx="32">
                  <c:v>43024</c:v>
                </c:pt>
                <c:pt idx="33">
                  <c:v>43025</c:v>
                </c:pt>
                <c:pt idx="34">
                  <c:v>43026</c:v>
                </c:pt>
                <c:pt idx="35">
                  <c:v>43027</c:v>
                </c:pt>
                <c:pt idx="36">
                  <c:v>43028</c:v>
                </c:pt>
              </c:numCache>
            </c:numRef>
          </c:cat>
          <c:val>
            <c:numRef>
              <c:f>'Individual Assistance'!$E$3:$E$39</c:f>
              <c:numCache>
                <c:formatCode>"$"#,##0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78831298.700000003</c:v>
                </c:pt>
                <c:pt idx="3">
                  <c:v>88479478.5</c:v>
                </c:pt>
                <c:pt idx="4">
                  <c:v>103218618</c:v>
                </c:pt>
                <c:pt idx="5">
                  <c:v>103218618</c:v>
                </c:pt>
                <c:pt idx="6">
                  <c:v>103218618</c:v>
                </c:pt>
                <c:pt idx="7">
                  <c:v>103218618</c:v>
                </c:pt>
                <c:pt idx="8">
                  <c:v>245408250.09</c:v>
                </c:pt>
                <c:pt idx="9">
                  <c:v>245408250.09</c:v>
                </c:pt>
                <c:pt idx="10">
                  <c:v>358242644</c:v>
                </c:pt>
                <c:pt idx="11">
                  <c:v>347195653</c:v>
                </c:pt>
                <c:pt idx="12">
                  <c:v>347195653</c:v>
                </c:pt>
                <c:pt idx="13">
                  <c:v>347195653</c:v>
                </c:pt>
                <c:pt idx="14">
                  <c:v>436865783</c:v>
                </c:pt>
                <c:pt idx="15">
                  <c:v>436865783</c:v>
                </c:pt>
                <c:pt idx="16">
                  <c:v>436865783</c:v>
                </c:pt>
                <c:pt idx="17">
                  <c:v>436865783</c:v>
                </c:pt>
                <c:pt idx="18">
                  <c:v>436865783</c:v>
                </c:pt>
                <c:pt idx="19">
                  <c:v>436865783</c:v>
                </c:pt>
                <c:pt idx="20">
                  <c:v>436865783</c:v>
                </c:pt>
                <c:pt idx="21">
                  <c:v>470369928</c:v>
                </c:pt>
                <c:pt idx="22">
                  <c:v>470369928</c:v>
                </c:pt>
                <c:pt idx="23">
                  <c:v>477815017</c:v>
                </c:pt>
                <c:pt idx="24">
                  <c:v>477815017</c:v>
                </c:pt>
                <c:pt idx="25">
                  <c:v>494352922</c:v>
                </c:pt>
                <c:pt idx="26">
                  <c:v>494352922</c:v>
                </c:pt>
                <c:pt idx="27">
                  <c:v>511023613</c:v>
                </c:pt>
                <c:pt idx="28">
                  <c:v>511023613</c:v>
                </c:pt>
                <c:pt idx="29">
                  <c:v>511023613</c:v>
                </c:pt>
                <c:pt idx="30">
                  <c:v>517328161</c:v>
                </c:pt>
                <c:pt idx="31">
                  <c:v>517328161</c:v>
                </c:pt>
                <c:pt idx="32">
                  <c:v>517328161</c:v>
                </c:pt>
                <c:pt idx="33">
                  <c:v>536648993.56999999</c:v>
                </c:pt>
                <c:pt idx="34">
                  <c:v>536648993.56999999</c:v>
                </c:pt>
                <c:pt idx="35">
                  <c:v>536648993.56999999</c:v>
                </c:pt>
                <c:pt idx="36">
                  <c:v>540419884.35000002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E-423C-A309-DB067E7FE50C}"/>
            </c:ext>
          </c:extLst>
        </c:ser>
        <c:ser>
          <c:idx val="3"/>
          <c:order val="3"/>
          <c:tx>
            <c:strRef>
              <c:f>'Individual Assistance'!$F$1</c:f>
              <c:strCache>
                <c:ptCount val="1"/>
                <c:pt idx="0">
                  <c:v>Other Needs Assistance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36"/>
              <c:layout>
                <c:manualLayout>
                  <c:x val="-2.0334743616728441E-2"/>
                  <c:y val="-6.50109971313346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CE-423C-A309-DB067E7F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'Individual Assistance'!$A$3:$A$39</c:f>
              <c:numCache>
                <c:formatCode>m/d/yyyy</c:formatCode>
                <c:ptCount val="37"/>
                <c:pt idx="0">
                  <c:v>42992</c:v>
                </c:pt>
                <c:pt idx="1">
                  <c:v>42993</c:v>
                </c:pt>
                <c:pt idx="2">
                  <c:v>42994</c:v>
                </c:pt>
                <c:pt idx="3">
                  <c:v>42995</c:v>
                </c:pt>
                <c:pt idx="4">
                  <c:v>42996</c:v>
                </c:pt>
                <c:pt idx="5">
                  <c:v>42997</c:v>
                </c:pt>
                <c:pt idx="6">
                  <c:v>42998</c:v>
                </c:pt>
                <c:pt idx="7">
                  <c:v>42999</c:v>
                </c:pt>
                <c:pt idx="8">
                  <c:v>43000</c:v>
                </c:pt>
                <c:pt idx="9">
                  <c:v>43001</c:v>
                </c:pt>
                <c:pt idx="10">
                  <c:v>43002</c:v>
                </c:pt>
                <c:pt idx="11">
                  <c:v>43003</c:v>
                </c:pt>
                <c:pt idx="12">
                  <c:v>43004</c:v>
                </c:pt>
                <c:pt idx="13">
                  <c:v>43005</c:v>
                </c:pt>
                <c:pt idx="14">
                  <c:v>43006</c:v>
                </c:pt>
                <c:pt idx="15">
                  <c:v>43007</c:v>
                </c:pt>
                <c:pt idx="16">
                  <c:v>43008</c:v>
                </c:pt>
                <c:pt idx="17">
                  <c:v>43009</c:v>
                </c:pt>
                <c:pt idx="18">
                  <c:v>43010</c:v>
                </c:pt>
                <c:pt idx="19">
                  <c:v>43011</c:v>
                </c:pt>
                <c:pt idx="20">
                  <c:v>43012</c:v>
                </c:pt>
                <c:pt idx="21">
                  <c:v>43013</c:v>
                </c:pt>
                <c:pt idx="22">
                  <c:v>43014</c:v>
                </c:pt>
                <c:pt idx="23">
                  <c:v>43015</c:v>
                </c:pt>
                <c:pt idx="24">
                  <c:v>43016</c:v>
                </c:pt>
                <c:pt idx="25">
                  <c:v>43017</c:v>
                </c:pt>
                <c:pt idx="26">
                  <c:v>43018</c:v>
                </c:pt>
                <c:pt idx="27">
                  <c:v>43019</c:v>
                </c:pt>
                <c:pt idx="28">
                  <c:v>43020</c:v>
                </c:pt>
                <c:pt idx="29">
                  <c:v>43021</c:v>
                </c:pt>
                <c:pt idx="30">
                  <c:v>43022</c:v>
                </c:pt>
                <c:pt idx="31">
                  <c:v>43023</c:v>
                </c:pt>
                <c:pt idx="32">
                  <c:v>43024</c:v>
                </c:pt>
                <c:pt idx="33">
                  <c:v>43025</c:v>
                </c:pt>
                <c:pt idx="34">
                  <c:v>43026</c:v>
                </c:pt>
                <c:pt idx="35">
                  <c:v>43027</c:v>
                </c:pt>
                <c:pt idx="36">
                  <c:v>43028</c:v>
                </c:pt>
              </c:numCache>
            </c:numRef>
          </c:cat>
          <c:val>
            <c:numRef>
              <c:f>'Individual Assistance'!$F$3:$F$39</c:f>
              <c:numCache>
                <c:formatCode>"$"#,##0</c:formatCode>
                <c:ptCount val="37"/>
                <c:pt idx="0">
                  <c:v>16399500</c:v>
                </c:pt>
                <c:pt idx="1">
                  <c:v>16399500</c:v>
                </c:pt>
                <c:pt idx="2">
                  <c:v>59231860</c:v>
                </c:pt>
                <c:pt idx="3">
                  <c:v>59575017.5</c:v>
                </c:pt>
                <c:pt idx="4">
                  <c:v>60160569.5</c:v>
                </c:pt>
                <c:pt idx="5">
                  <c:v>60160569.5</c:v>
                </c:pt>
                <c:pt idx="6">
                  <c:v>60160569.5</c:v>
                </c:pt>
                <c:pt idx="7">
                  <c:v>60160569.5</c:v>
                </c:pt>
                <c:pt idx="8">
                  <c:v>151247281.59999999</c:v>
                </c:pt>
                <c:pt idx="9">
                  <c:v>151247281.59999999</c:v>
                </c:pt>
                <c:pt idx="10">
                  <c:v>192458364</c:v>
                </c:pt>
                <c:pt idx="11">
                  <c:v>179416427</c:v>
                </c:pt>
                <c:pt idx="12">
                  <c:v>179416427</c:v>
                </c:pt>
                <c:pt idx="13">
                  <c:v>179416427</c:v>
                </c:pt>
                <c:pt idx="14">
                  <c:v>228759485</c:v>
                </c:pt>
                <c:pt idx="15">
                  <c:v>228759485</c:v>
                </c:pt>
                <c:pt idx="16">
                  <c:v>228759485</c:v>
                </c:pt>
                <c:pt idx="17">
                  <c:v>228759485</c:v>
                </c:pt>
                <c:pt idx="18">
                  <c:v>228759485</c:v>
                </c:pt>
                <c:pt idx="19">
                  <c:v>228759485</c:v>
                </c:pt>
                <c:pt idx="20">
                  <c:v>228759485</c:v>
                </c:pt>
                <c:pt idx="21">
                  <c:v>240855735</c:v>
                </c:pt>
                <c:pt idx="22">
                  <c:v>240855735</c:v>
                </c:pt>
                <c:pt idx="23">
                  <c:v>242207083</c:v>
                </c:pt>
                <c:pt idx="24">
                  <c:v>242207083</c:v>
                </c:pt>
                <c:pt idx="25">
                  <c:v>245452873</c:v>
                </c:pt>
                <c:pt idx="26">
                  <c:v>245452873</c:v>
                </c:pt>
                <c:pt idx="27">
                  <c:v>248597470</c:v>
                </c:pt>
                <c:pt idx="28">
                  <c:v>248597470</c:v>
                </c:pt>
                <c:pt idx="29">
                  <c:v>248597470</c:v>
                </c:pt>
                <c:pt idx="30">
                  <c:v>249684303</c:v>
                </c:pt>
                <c:pt idx="31">
                  <c:v>249684303</c:v>
                </c:pt>
                <c:pt idx="32">
                  <c:v>249684303</c:v>
                </c:pt>
                <c:pt idx="33">
                  <c:v>255318332.56</c:v>
                </c:pt>
                <c:pt idx="34">
                  <c:v>255318332.56</c:v>
                </c:pt>
                <c:pt idx="35">
                  <c:v>255318332.56</c:v>
                </c:pt>
                <c:pt idx="36">
                  <c:v>256440005.65000001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E-423C-A309-DB067E7F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298591"/>
        <c:axId val="156101327"/>
      </c:lineChart>
      <c:dateAx>
        <c:axId val="628298591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01327"/>
        <c:crosses val="autoZero"/>
        <c:auto val="1"/>
        <c:lblOffset val="100"/>
        <c:baseTimeUnit val="days"/>
      </c:dateAx>
      <c:valAx>
        <c:axId val="15610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7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2">
                        <a:lumMod val="60000"/>
                        <a:lumOff val="40000"/>
                      </a:schemeClr>
                    </a:solidFill>
                  </a:rPr>
                  <a:t>Approved Amounts of Individual Assistance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accent2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298591"/>
        <c:crosses val="autoZero"/>
        <c:crossBetween val="between"/>
      </c:valAx>
      <c:valAx>
        <c:axId val="54778599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Registrations for Individual Assistance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accent1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1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288607"/>
        <c:crosses val="max"/>
        <c:crossBetween val="between"/>
      </c:valAx>
      <c:catAx>
        <c:axId val="628288607"/>
        <c:scaling>
          <c:orientation val="minMax"/>
        </c:scaling>
        <c:delete val="1"/>
        <c:axPos val="b"/>
        <c:majorTickMark val="none"/>
        <c:minorTickMark val="none"/>
        <c:tickLblPos val="nextTo"/>
        <c:crossAx val="54778599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50000"/>
      </a:schemeClr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FEMA Public Assistance: Requests Made by Florida's Counties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'Public Assistance'!$I$1</c:f>
              <c:strCache>
                <c:ptCount val="1"/>
                <c:pt idx="0">
                  <c:v>Received by State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0716678583463236E-2"/>
                  <c:y val="-0.304431599229287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86-41F0-A823-3CD747ACB9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86-41F0-A823-3CD747ACB9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86-41F0-A823-3CD747ACB9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86-41F0-A823-3CD747ACB9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86-41F0-A823-3CD747ACB9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86-41F0-A823-3CD747ACB9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86-41F0-A823-3CD747ACB9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86-41F0-A823-3CD747ACB9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86-41F0-A823-3CD747ACB9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86-41F0-A823-3CD747ACB9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86-41F0-A823-3CD747ACB9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86-41F0-A823-3CD747ACB9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86-41F0-A823-3CD747ACB988}"/>
                </c:ext>
              </c:extLst>
            </c:dLbl>
            <c:dLbl>
              <c:idx val="13"/>
              <c:layout>
                <c:manualLayout>
                  <c:x val="-2.2326413715548409E-2"/>
                  <c:y val="-0.379576107899807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86-41F0-A823-3CD747ACB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'Public Assistance'!$G$2:$G$15</c:f>
              <c:numCache>
                <c:formatCode>m/d/yyyy</c:formatCode>
                <c:ptCount val="14"/>
                <c:pt idx="0">
                  <c:v>43015</c:v>
                </c:pt>
                <c:pt idx="1">
                  <c:v>43016</c:v>
                </c:pt>
                <c:pt idx="2">
                  <c:v>43017</c:v>
                </c:pt>
                <c:pt idx="3">
                  <c:v>43018</c:v>
                </c:pt>
                <c:pt idx="4">
                  <c:v>43019</c:v>
                </c:pt>
                <c:pt idx="5">
                  <c:v>43020</c:v>
                </c:pt>
                <c:pt idx="6">
                  <c:v>43021</c:v>
                </c:pt>
                <c:pt idx="7">
                  <c:v>43022</c:v>
                </c:pt>
                <c:pt idx="8">
                  <c:v>43023</c:v>
                </c:pt>
                <c:pt idx="9">
                  <c:v>43024</c:v>
                </c:pt>
                <c:pt idx="10">
                  <c:v>43025</c:v>
                </c:pt>
                <c:pt idx="11">
                  <c:v>43026</c:v>
                </c:pt>
                <c:pt idx="12">
                  <c:v>43027</c:v>
                </c:pt>
                <c:pt idx="13">
                  <c:v>43028</c:v>
                </c:pt>
              </c:numCache>
            </c:numRef>
          </c:cat>
          <c:val>
            <c:numRef>
              <c:f>'Public Assistance'!$I$2:$I$15</c:f>
              <c:numCache>
                <c:formatCode>#,##0_);[Red]\(#,##0\)</c:formatCode>
                <c:ptCount val="14"/>
                <c:pt idx="0">
                  <c:v>633</c:v>
                </c:pt>
                <c:pt idx="1">
                  <c:v>636</c:v>
                </c:pt>
                <c:pt idx="2">
                  <c:v>649</c:v>
                </c:pt>
                <c:pt idx="3">
                  <c:v>670</c:v>
                </c:pt>
                <c:pt idx="4">
                  <c:v>695</c:v>
                </c:pt>
                <c:pt idx="5">
                  <c:v>708</c:v>
                </c:pt>
                <c:pt idx="6">
                  <c:v>724</c:v>
                </c:pt>
                <c:pt idx="7">
                  <c:v>724</c:v>
                </c:pt>
                <c:pt idx="8">
                  <c:v>742</c:v>
                </c:pt>
                <c:pt idx="9">
                  <c:v>749</c:v>
                </c:pt>
                <c:pt idx="10">
                  <c:v>763</c:v>
                </c:pt>
                <c:pt idx="11">
                  <c:v>773</c:v>
                </c:pt>
                <c:pt idx="12">
                  <c:v>792</c:v>
                </c:pt>
                <c:pt idx="13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6-41F0-A823-3CD747ACB988}"/>
            </c:ext>
          </c:extLst>
        </c:ser>
        <c:ser>
          <c:idx val="2"/>
          <c:order val="2"/>
          <c:tx>
            <c:strRef>
              <c:f>'Public Assistance'!$J$1</c:f>
              <c:strCache>
                <c:ptCount val="1"/>
                <c:pt idx="0">
                  <c:v>Submitted to FEMA by State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250279168070711E-2"/>
                  <c:y val="-0.25818882466281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D86-41F0-A823-3CD747ACB9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D86-41F0-A823-3CD747ACB9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D86-41F0-A823-3CD747ACB9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D86-41F0-A823-3CD747ACB9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86-41F0-A823-3CD747ACB9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86-41F0-A823-3CD747ACB9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86-41F0-A823-3CD747ACB9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86-41F0-A823-3CD747ACB9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86-41F0-A823-3CD747ACB9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86-41F0-A823-3CD747ACB9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86-41F0-A823-3CD747ACB9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86-41F0-A823-3CD747ACB9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86-41F0-A823-3CD747ACB988}"/>
                </c:ext>
              </c:extLst>
            </c:dLbl>
            <c:dLbl>
              <c:idx val="13"/>
              <c:layout>
                <c:manualLayout>
                  <c:x val="-1.9647244069682601E-2"/>
                  <c:y val="-0.34296724470134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D86-41F0-A823-3CD747ACB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'Public Assistance'!$G$2:$G$15</c:f>
              <c:numCache>
                <c:formatCode>m/d/yyyy</c:formatCode>
                <c:ptCount val="14"/>
                <c:pt idx="0">
                  <c:v>43015</c:v>
                </c:pt>
                <c:pt idx="1">
                  <c:v>43016</c:v>
                </c:pt>
                <c:pt idx="2">
                  <c:v>43017</c:v>
                </c:pt>
                <c:pt idx="3">
                  <c:v>43018</c:v>
                </c:pt>
                <c:pt idx="4">
                  <c:v>43019</c:v>
                </c:pt>
                <c:pt idx="5">
                  <c:v>43020</c:v>
                </c:pt>
                <c:pt idx="6">
                  <c:v>43021</c:v>
                </c:pt>
                <c:pt idx="7">
                  <c:v>43022</c:v>
                </c:pt>
                <c:pt idx="8">
                  <c:v>43023</c:v>
                </c:pt>
                <c:pt idx="9">
                  <c:v>43024</c:v>
                </c:pt>
                <c:pt idx="10">
                  <c:v>43025</c:v>
                </c:pt>
                <c:pt idx="11">
                  <c:v>43026</c:v>
                </c:pt>
                <c:pt idx="12">
                  <c:v>43027</c:v>
                </c:pt>
                <c:pt idx="13">
                  <c:v>43028</c:v>
                </c:pt>
              </c:numCache>
            </c:numRef>
          </c:cat>
          <c:val>
            <c:numRef>
              <c:f>'Public Assistance'!$J$2:$J$15</c:f>
              <c:numCache>
                <c:formatCode>#,##0_);[Red]\(#,##0\)</c:formatCode>
                <c:ptCount val="14"/>
                <c:pt idx="0">
                  <c:v>527</c:v>
                </c:pt>
                <c:pt idx="1">
                  <c:v>545</c:v>
                </c:pt>
                <c:pt idx="2">
                  <c:v>546</c:v>
                </c:pt>
                <c:pt idx="3">
                  <c:v>546</c:v>
                </c:pt>
                <c:pt idx="4">
                  <c:v>519</c:v>
                </c:pt>
                <c:pt idx="5">
                  <c:v>538</c:v>
                </c:pt>
                <c:pt idx="6">
                  <c:v>554</c:v>
                </c:pt>
                <c:pt idx="7">
                  <c:v>554</c:v>
                </c:pt>
                <c:pt idx="8">
                  <c:v>554</c:v>
                </c:pt>
                <c:pt idx="9">
                  <c:v>509</c:v>
                </c:pt>
                <c:pt idx="10">
                  <c:v>682</c:v>
                </c:pt>
                <c:pt idx="11">
                  <c:v>693</c:v>
                </c:pt>
                <c:pt idx="12">
                  <c:v>712</c:v>
                </c:pt>
                <c:pt idx="13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6-41F0-A823-3CD747ACB988}"/>
            </c:ext>
          </c:extLst>
        </c:ser>
        <c:ser>
          <c:idx val="3"/>
          <c:order val="3"/>
          <c:tx>
            <c:strRef>
              <c:f>'Public Assistance'!$K$1</c:f>
              <c:strCache>
                <c:ptCount val="1"/>
                <c:pt idx="0">
                  <c:v>Approved by FEMA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D86-41F0-A823-3CD747ACB9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D86-41F0-A823-3CD747ACB9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D86-41F0-A823-3CD747ACB9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D86-41F0-A823-3CD747ACB988}"/>
                </c:ext>
              </c:extLst>
            </c:dLbl>
            <c:dLbl>
              <c:idx val="4"/>
              <c:layout>
                <c:manualLayout>
                  <c:x val="-1.786113097243873E-2"/>
                  <c:y val="-3.46820809248554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D86-41F0-A823-3CD747ACB9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D86-41F0-A823-3CD747ACB9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D86-41F0-A823-3CD747ACB9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D86-41F0-A823-3CD747ACB9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D86-41F0-A823-3CD747ACB98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D86-41F0-A823-3CD747ACB9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D86-41F0-A823-3CD747ACB98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D86-41F0-A823-3CD747ACB98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D86-41F0-A823-3CD747ACB988}"/>
                </c:ext>
              </c:extLst>
            </c:dLbl>
            <c:dLbl>
              <c:idx val="13"/>
              <c:layout>
                <c:manualLayout>
                  <c:x val="-1.9647244069682601E-2"/>
                  <c:y val="-0.231213872832369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D86-41F0-A823-3CD747ACB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'Public Assistance'!$G$2:$G$15</c:f>
              <c:numCache>
                <c:formatCode>m/d/yyyy</c:formatCode>
                <c:ptCount val="14"/>
                <c:pt idx="0">
                  <c:v>43015</c:v>
                </c:pt>
                <c:pt idx="1">
                  <c:v>43016</c:v>
                </c:pt>
                <c:pt idx="2">
                  <c:v>43017</c:v>
                </c:pt>
                <c:pt idx="3">
                  <c:v>43018</c:v>
                </c:pt>
                <c:pt idx="4">
                  <c:v>43019</c:v>
                </c:pt>
                <c:pt idx="5">
                  <c:v>43020</c:v>
                </c:pt>
                <c:pt idx="6">
                  <c:v>43021</c:v>
                </c:pt>
                <c:pt idx="7">
                  <c:v>43022</c:v>
                </c:pt>
                <c:pt idx="8">
                  <c:v>43023</c:v>
                </c:pt>
                <c:pt idx="9">
                  <c:v>43024</c:v>
                </c:pt>
                <c:pt idx="10">
                  <c:v>43025</c:v>
                </c:pt>
                <c:pt idx="11">
                  <c:v>43026</c:v>
                </c:pt>
                <c:pt idx="12">
                  <c:v>43027</c:v>
                </c:pt>
                <c:pt idx="13">
                  <c:v>43028</c:v>
                </c:pt>
              </c:numCache>
            </c:numRef>
          </c:cat>
          <c:val>
            <c:numRef>
              <c:f>'Public Assistance'!$K$2:$K$15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453</c:v>
                </c:pt>
                <c:pt idx="10">
                  <c:v>468</c:v>
                </c:pt>
                <c:pt idx="11">
                  <c:v>468</c:v>
                </c:pt>
                <c:pt idx="12">
                  <c:v>468</c:v>
                </c:pt>
                <c:pt idx="13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86-41F0-A823-3CD747AC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551231"/>
        <c:axId val="788089295"/>
      </c:areaChart>
      <c:barChart>
        <c:barDir val="col"/>
        <c:grouping val="clustered"/>
        <c:varyColors val="0"/>
        <c:ser>
          <c:idx val="0"/>
          <c:order val="0"/>
          <c:tx>
            <c:strRef>
              <c:f>'Public Assistance'!$H$1</c:f>
              <c:strCache>
                <c:ptCount val="1"/>
                <c:pt idx="0">
                  <c:v>Counties Approved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'Public Assistance'!$G$2:$G$15</c:f>
              <c:numCache>
                <c:formatCode>m/d/yyyy</c:formatCode>
                <c:ptCount val="14"/>
                <c:pt idx="0">
                  <c:v>43015</c:v>
                </c:pt>
                <c:pt idx="1">
                  <c:v>43016</c:v>
                </c:pt>
                <c:pt idx="2">
                  <c:v>43017</c:v>
                </c:pt>
                <c:pt idx="3">
                  <c:v>43018</c:v>
                </c:pt>
                <c:pt idx="4">
                  <c:v>43019</c:v>
                </c:pt>
                <c:pt idx="5">
                  <c:v>43020</c:v>
                </c:pt>
                <c:pt idx="6">
                  <c:v>43021</c:v>
                </c:pt>
                <c:pt idx="7">
                  <c:v>43022</c:v>
                </c:pt>
                <c:pt idx="8">
                  <c:v>43023</c:v>
                </c:pt>
                <c:pt idx="9">
                  <c:v>43024</c:v>
                </c:pt>
                <c:pt idx="10">
                  <c:v>43025</c:v>
                </c:pt>
                <c:pt idx="11">
                  <c:v>43026</c:v>
                </c:pt>
                <c:pt idx="12">
                  <c:v>43027</c:v>
                </c:pt>
                <c:pt idx="13">
                  <c:v>43028</c:v>
                </c:pt>
              </c:numCache>
            </c:numRef>
          </c:cat>
          <c:val>
            <c:numRef>
              <c:f>'Public Assistance'!$H$2:$H$15</c:f>
              <c:numCache>
                <c:formatCode>#,##0_);[Red]\(#,##0\)</c:formatCode>
                <c:ptCount val="14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6-41F0-A823-3CD747ACB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56564959"/>
        <c:axId val="788099663"/>
      </c:barChart>
      <c:dateAx>
        <c:axId val="55655123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89295"/>
        <c:crosses val="autoZero"/>
        <c:auto val="1"/>
        <c:lblOffset val="100"/>
        <c:baseTimeUnit val="days"/>
      </c:dateAx>
      <c:valAx>
        <c:axId val="78808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Number of Requests from Counties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51231"/>
        <c:crosses val="autoZero"/>
        <c:crossBetween val="between"/>
      </c:valAx>
      <c:valAx>
        <c:axId val="7880996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chemeClr val="accent1">
                        <a:lumMod val="75000"/>
                      </a:schemeClr>
                    </a:solidFill>
                  </a:rPr>
                  <a:t>Number of Counties with FEMA Public Assistance requests</a:t>
                </a:r>
                <a:r>
                  <a:rPr lang="en-US" sz="1050" b="1" baseline="0">
                    <a:solidFill>
                      <a:schemeClr val="accent1">
                        <a:lumMod val="75000"/>
                      </a:schemeClr>
                    </a:solidFill>
                  </a:rPr>
                  <a:t> approved</a:t>
                </a:r>
                <a:endParaRPr lang="en-US" sz="1050" b="1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64959"/>
        <c:crosses val="max"/>
        <c:crossBetween val="between"/>
      </c:valAx>
      <c:dateAx>
        <c:axId val="55656495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8099663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Flood</a:t>
            </a:r>
            <a:r>
              <a:rPr lang="en-US" b="1" baseline="0"/>
              <a:t> Insurance Claims in Florida Relating to Hurricane Irma as of Late October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'Flood Insurance'!$A$4</c:f>
              <c:strCache>
                <c:ptCount val="1"/>
                <c:pt idx="0">
                  <c:v>Closed Claims (Paid)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'Flood Insurance'!$B$2:$C$2</c:f>
              <c:strCache>
                <c:ptCount val="2"/>
                <c:pt idx="0">
                  <c:v>Private Flood Insurance (Total Claims = 1,494)</c:v>
                </c:pt>
                <c:pt idx="1">
                  <c:v>National Flood Insurance Program (Total Claims = 25,418)</c:v>
                </c:pt>
              </c:strCache>
            </c:strRef>
          </c:cat>
          <c:val>
            <c:numRef>
              <c:f>'Flood Insurance'!$B$4:$C$4</c:f>
              <c:numCache>
                <c:formatCode>#,##0_);[Red]\(#,##0\)</c:formatCode>
                <c:ptCount val="2"/>
                <c:pt idx="0">
                  <c:v>449</c:v>
                </c:pt>
                <c:pt idx="1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9-4205-9AD5-766969EF109A}"/>
            </c:ext>
          </c:extLst>
        </c:ser>
        <c:ser>
          <c:idx val="1"/>
          <c:order val="1"/>
          <c:tx>
            <c:strRef>
              <c:f>'Flood Insurance'!$A$5</c:f>
              <c:strCache>
                <c:ptCount val="1"/>
                <c:pt idx="0">
                  <c:v>Closed Claims (Not Paid)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'Flood Insurance'!$B$2:$C$2</c:f>
              <c:strCache>
                <c:ptCount val="2"/>
                <c:pt idx="0">
                  <c:v>Private Flood Insurance (Total Claims = 1,494)</c:v>
                </c:pt>
                <c:pt idx="1">
                  <c:v>National Flood Insurance Program (Total Claims = 25,418)</c:v>
                </c:pt>
              </c:strCache>
            </c:strRef>
          </c:cat>
          <c:val>
            <c:numRef>
              <c:f>'Flood Insurance'!$B$5:$C$5</c:f>
              <c:numCache>
                <c:formatCode>#,##0_);[Red]\(#,##0\)</c:formatCode>
                <c:ptCount val="2"/>
                <c:pt idx="0">
                  <c:v>267</c:v>
                </c:pt>
                <c:pt idx="1">
                  <c:v>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9-4205-9AD5-766969EF109A}"/>
            </c:ext>
          </c:extLst>
        </c:ser>
        <c:ser>
          <c:idx val="2"/>
          <c:order val="2"/>
          <c:tx>
            <c:strRef>
              <c:f>'Flood Insurance'!$A$6</c:f>
              <c:strCache>
                <c:ptCount val="1"/>
                <c:pt idx="0">
                  <c:v>Number of Claims Open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5">
                        <a:lumMod val="40000"/>
                        <a:lumOff val="6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'Flood Insurance'!$B$2:$C$2</c:f>
              <c:strCache>
                <c:ptCount val="2"/>
                <c:pt idx="0">
                  <c:v>Private Flood Insurance (Total Claims = 1,494)</c:v>
                </c:pt>
                <c:pt idx="1">
                  <c:v>National Flood Insurance Program (Total Claims = 25,418)</c:v>
                </c:pt>
              </c:strCache>
            </c:strRef>
          </c:cat>
          <c:val>
            <c:numRef>
              <c:f>'Flood Insurance'!$B$6:$C$6</c:f>
              <c:numCache>
                <c:formatCode>#,##0_);[Red]\(#,##0\)</c:formatCode>
                <c:ptCount val="2"/>
                <c:pt idx="0">
                  <c:v>778</c:v>
                </c:pt>
                <c:pt idx="1">
                  <c:v>21764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9-4205-9AD5-766969EF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879535"/>
        <c:axId val="699541583"/>
        <c:axId val="0"/>
      </c:bar3DChart>
      <c:catAx>
        <c:axId val="63887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541583"/>
        <c:crosses val="autoZero"/>
        <c:auto val="1"/>
        <c:lblAlgn val="ctr"/>
        <c:lblOffset val="100"/>
        <c:noMultiLvlLbl val="0"/>
      </c:catAx>
      <c:valAx>
        <c:axId val="69954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0DBF0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87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21</xdr:col>
      <xdr:colOff>342901</xdr:colOff>
      <xdr:row>37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C6D9BD-4448-49F1-BF70-16591BE6F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21</xdr:col>
      <xdr:colOff>142874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9CF53B-2EC5-4256-92E3-C846F9D91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14286</xdr:rowOff>
    </xdr:from>
    <xdr:to>
      <xdr:col>10</xdr:col>
      <xdr:colOff>523875</xdr:colOff>
      <xdr:row>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CFBD554-7220-418F-AF2F-1E664647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2" sqref="D2"/>
    </sheetView>
  </sheetViews>
  <sheetFormatPr defaultRowHeight="15" x14ac:dyDescent="0.25"/>
  <cols>
    <col min="1" max="1" width="13.42578125" customWidth="1"/>
    <col min="2" max="2" width="14.85546875" bestFit="1" customWidth="1"/>
    <col min="3" max="3" width="15" bestFit="1" customWidth="1"/>
    <col min="4" max="5" width="16.42578125" bestFit="1" customWidth="1"/>
    <col min="6" max="6" width="14.85546875" bestFit="1" customWidth="1"/>
    <col min="7" max="7" width="12.1406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8</v>
      </c>
      <c r="E1" s="2" t="s">
        <v>6</v>
      </c>
      <c r="F1" s="2" t="s">
        <v>7</v>
      </c>
    </row>
    <row r="2" spans="1:6" x14ac:dyDescent="0.25">
      <c r="A2" s="4">
        <v>42991</v>
      </c>
      <c r="B2" s="3">
        <v>61818</v>
      </c>
      <c r="C2" s="3">
        <v>114958</v>
      </c>
      <c r="D2" s="5"/>
      <c r="E2" s="5"/>
      <c r="F2" s="5"/>
    </row>
    <row r="3" spans="1:6" x14ac:dyDescent="0.25">
      <c r="A3" s="4">
        <f>A2+1</f>
        <v>42992</v>
      </c>
      <c r="B3" s="3">
        <v>65744</v>
      </c>
      <c r="C3" s="3">
        <v>199087</v>
      </c>
      <c r="D3" s="5">
        <f>SUM(E3:F3)</f>
        <v>16399500</v>
      </c>
      <c r="E3" s="5">
        <v>0</v>
      </c>
      <c r="F3" s="5">
        <v>16399500</v>
      </c>
    </row>
    <row r="4" spans="1:6" x14ac:dyDescent="0.25">
      <c r="A4" s="4">
        <f t="shared" ref="A4:A38" si="0">A3+1</f>
        <v>42993</v>
      </c>
      <c r="B4" s="3">
        <v>265053</v>
      </c>
      <c r="C4" s="3">
        <v>464140</v>
      </c>
      <c r="D4" s="5">
        <f>SUM(E4:F4)</f>
        <v>16399500</v>
      </c>
      <c r="E4" s="5">
        <v>0</v>
      </c>
      <c r="F4" s="5">
        <v>16399500</v>
      </c>
    </row>
    <row r="5" spans="1:6" x14ac:dyDescent="0.25">
      <c r="A5" s="4">
        <f t="shared" si="0"/>
        <v>42994</v>
      </c>
      <c r="B5" s="3">
        <v>96444</v>
      </c>
      <c r="C5" s="3">
        <v>563584</v>
      </c>
      <c r="D5" s="5">
        <f>SUM(E5:F5)</f>
        <v>138063158.69999999</v>
      </c>
      <c r="E5" s="5">
        <v>78831298.700000003</v>
      </c>
      <c r="F5" s="5">
        <v>59231860</v>
      </c>
    </row>
    <row r="6" spans="1:6" x14ac:dyDescent="0.25">
      <c r="A6" s="4">
        <f t="shared" si="0"/>
        <v>42995</v>
      </c>
      <c r="B6" s="3">
        <v>78609</v>
      </c>
      <c r="C6" s="3">
        <v>642193</v>
      </c>
      <c r="D6" s="5">
        <f>SUM(E6:F6)</f>
        <v>148054496</v>
      </c>
      <c r="E6" s="5">
        <v>88479478.5</v>
      </c>
      <c r="F6" s="5">
        <v>59575017.5</v>
      </c>
    </row>
    <row r="7" spans="1:6" x14ac:dyDescent="0.25">
      <c r="A7" s="4">
        <f t="shared" si="0"/>
        <v>42996</v>
      </c>
      <c r="B7" s="3">
        <v>127802</v>
      </c>
      <c r="C7" s="3">
        <v>769995</v>
      </c>
      <c r="D7" s="5">
        <f>SUM(E7:F7)</f>
        <v>163379187.5</v>
      </c>
      <c r="E7" s="5">
        <v>103218618</v>
      </c>
      <c r="F7" s="5">
        <v>60160569.5</v>
      </c>
    </row>
    <row r="8" spans="1:6" x14ac:dyDescent="0.25">
      <c r="A8" s="4">
        <f t="shared" si="0"/>
        <v>42997</v>
      </c>
      <c r="B8" s="3">
        <v>143740</v>
      </c>
      <c r="C8" s="3">
        <v>913735</v>
      </c>
      <c r="D8" s="5">
        <f t="shared" ref="D8:D10" si="1">SUM(E8:F8)</f>
        <v>163379187.5</v>
      </c>
      <c r="E8" s="5">
        <v>103218618</v>
      </c>
      <c r="F8" s="5">
        <v>60160569.5</v>
      </c>
    </row>
    <row r="9" spans="1:6" x14ac:dyDescent="0.25">
      <c r="A9" s="4">
        <f t="shared" si="0"/>
        <v>42998</v>
      </c>
      <c r="B9" s="3">
        <v>125986</v>
      </c>
      <c r="C9" s="3">
        <v>1039721</v>
      </c>
      <c r="D9" s="5">
        <f t="shared" si="1"/>
        <v>163379187.5</v>
      </c>
      <c r="E9" s="5">
        <v>103218618</v>
      </c>
      <c r="F9" s="5">
        <v>60160569.5</v>
      </c>
    </row>
    <row r="10" spans="1:6" x14ac:dyDescent="0.25">
      <c r="A10" s="4">
        <f t="shared" si="0"/>
        <v>42999</v>
      </c>
      <c r="B10" s="3">
        <v>130955</v>
      </c>
      <c r="C10" s="3">
        <v>1170676</v>
      </c>
      <c r="D10" s="5">
        <f t="shared" si="1"/>
        <v>163379187.5</v>
      </c>
      <c r="E10" s="5">
        <v>103218618</v>
      </c>
      <c r="F10" s="5">
        <v>60160569.5</v>
      </c>
    </row>
    <row r="11" spans="1:6" x14ac:dyDescent="0.25">
      <c r="A11" s="4">
        <f t="shared" si="0"/>
        <v>43000</v>
      </c>
      <c r="B11" s="3">
        <v>70316</v>
      </c>
      <c r="C11" s="3">
        <v>1240992</v>
      </c>
      <c r="D11" s="5">
        <f>SUM(E11:F11)</f>
        <v>396655531.69</v>
      </c>
      <c r="E11" s="5">
        <v>245408250.09</v>
      </c>
      <c r="F11" s="5">
        <v>151247281.59999999</v>
      </c>
    </row>
    <row r="12" spans="1:6" x14ac:dyDescent="0.25">
      <c r="A12" s="4">
        <f t="shared" si="0"/>
        <v>43001</v>
      </c>
      <c r="B12" s="3">
        <v>130032</v>
      </c>
      <c r="C12" s="3">
        <v>1371024</v>
      </c>
      <c r="D12" s="5">
        <f>SUM(E12:F12)</f>
        <v>396655531.69</v>
      </c>
      <c r="E12" s="5">
        <v>245408250.09</v>
      </c>
      <c r="F12" s="5">
        <v>151247281.59999999</v>
      </c>
    </row>
    <row r="13" spans="1:6" x14ac:dyDescent="0.25">
      <c r="A13" s="4">
        <f t="shared" si="0"/>
        <v>43002</v>
      </c>
      <c r="B13" s="3">
        <v>64170</v>
      </c>
      <c r="C13" s="3">
        <v>1435194</v>
      </c>
      <c r="D13" s="5">
        <f>SUM(E13:F13)</f>
        <v>550701008</v>
      </c>
      <c r="E13" s="5">
        <v>358242644</v>
      </c>
      <c r="F13" s="5">
        <v>192458364</v>
      </c>
    </row>
    <row r="14" spans="1:6" x14ac:dyDescent="0.25">
      <c r="A14" s="4">
        <f t="shared" si="0"/>
        <v>43003</v>
      </c>
      <c r="B14" s="3">
        <v>111176</v>
      </c>
      <c r="C14" s="3">
        <v>1546370</v>
      </c>
      <c r="D14" s="5">
        <f>SUM(E14:F14)</f>
        <v>526612080</v>
      </c>
      <c r="E14" s="5">
        <v>347195653</v>
      </c>
      <c r="F14" s="5">
        <v>179416427</v>
      </c>
    </row>
    <row r="15" spans="1:6" x14ac:dyDescent="0.25">
      <c r="A15" s="4">
        <f t="shared" si="0"/>
        <v>43004</v>
      </c>
      <c r="B15" s="3">
        <v>131622</v>
      </c>
      <c r="C15" s="3">
        <v>1677992</v>
      </c>
      <c r="D15" s="5">
        <f t="shared" ref="D15:D16" si="2">SUM(E15:F15)</f>
        <v>526612080</v>
      </c>
      <c r="E15" s="5">
        <v>347195653</v>
      </c>
      <c r="F15" s="5">
        <v>179416427</v>
      </c>
    </row>
    <row r="16" spans="1:6" x14ac:dyDescent="0.25">
      <c r="A16" s="4">
        <f t="shared" si="0"/>
        <v>43005</v>
      </c>
      <c r="B16" s="3">
        <v>119324</v>
      </c>
      <c r="C16" s="3">
        <v>1797316</v>
      </c>
      <c r="D16" s="5">
        <f t="shared" si="2"/>
        <v>526612080</v>
      </c>
      <c r="E16" s="5">
        <v>347195653</v>
      </c>
      <c r="F16" s="5">
        <v>179416427</v>
      </c>
    </row>
    <row r="17" spans="1:7" x14ac:dyDescent="0.25">
      <c r="A17" s="4">
        <f t="shared" si="0"/>
        <v>43006</v>
      </c>
      <c r="B17" s="3">
        <v>96379</v>
      </c>
      <c r="C17" s="3">
        <v>1893695</v>
      </c>
      <c r="D17" s="5">
        <f>SUM(E17:F17)</f>
        <v>665625268</v>
      </c>
      <c r="E17" s="5">
        <v>436865783</v>
      </c>
      <c r="F17" s="5">
        <v>228759485</v>
      </c>
    </row>
    <row r="18" spans="1:7" x14ac:dyDescent="0.25">
      <c r="A18" s="4">
        <f t="shared" si="0"/>
        <v>43007</v>
      </c>
      <c r="B18" s="3">
        <v>90523</v>
      </c>
      <c r="C18" s="3">
        <v>1984218</v>
      </c>
      <c r="D18" s="5">
        <f t="shared" ref="D18:D23" si="3">SUM(E18:F18)</f>
        <v>665625268</v>
      </c>
      <c r="E18" s="5">
        <v>436865783</v>
      </c>
      <c r="F18" s="5">
        <v>228759485</v>
      </c>
    </row>
    <row r="19" spans="1:7" x14ac:dyDescent="0.25">
      <c r="A19" s="4">
        <f t="shared" si="0"/>
        <v>43008</v>
      </c>
      <c r="B19" s="3">
        <v>64369</v>
      </c>
      <c r="C19" s="3">
        <v>2048587</v>
      </c>
      <c r="D19" s="5">
        <f t="shared" si="3"/>
        <v>665625268</v>
      </c>
      <c r="E19" s="5">
        <v>436865783</v>
      </c>
      <c r="F19" s="5">
        <v>228759485</v>
      </c>
    </row>
    <row r="20" spans="1:7" x14ac:dyDescent="0.25">
      <c r="A20" s="4">
        <f t="shared" si="0"/>
        <v>43009</v>
      </c>
      <c r="B20" s="3">
        <v>55118</v>
      </c>
      <c r="C20" s="3">
        <v>2103705</v>
      </c>
      <c r="D20" s="5">
        <f t="shared" si="3"/>
        <v>665625268</v>
      </c>
      <c r="E20" s="5">
        <v>436865783</v>
      </c>
      <c r="F20" s="5">
        <v>228759485</v>
      </c>
    </row>
    <row r="21" spans="1:7" x14ac:dyDescent="0.25">
      <c r="A21" s="4">
        <f t="shared" si="0"/>
        <v>43010</v>
      </c>
      <c r="B21" s="3">
        <v>79622</v>
      </c>
      <c r="C21" s="3">
        <v>2183327</v>
      </c>
      <c r="D21" s="5">
        <f t="shared" si="3"/>
        <v>665625268</v>
      </c>
      <c r="E21" s="5">
        <v>436865783</v>
      </c>
      <c r="F21" s="5">
        <v>228759485</v>
      </c>
    </row>
    <row r="22" spans="1:7" x14ac:dyDescent="0.25">
      <c r="A22" s="4">
        <f t="shared" si="0"/>
        <v>43011</v>
      </c>
      <c r="B22" s="3">
        <v>42519</v>
      </c>
      <c r="C22" s="3">
        <v>2225846</v>
      </c>
      <c r="D22" s="5">
        <f t="shared" si="3"/>
        <v>665625268</v>
      </c>
      <c r="E22" s="5">
        <v>436865783</v>
      </c>
      <c r="F22" s="5">
        <v>228759485</v>
      </c>
    </row>
    <row r="23" spans="1:7" x14ac:dyDescent="0.25">
      <c r="A23" s="4">
        <f t="shared" si="0"/>
        <v>43012</v>
      </c>
      <c r="B23" s="3">
        <v>36344</v>
      </c>
      <c r="C23" s="3">
        <v>2262190</v>
      </c>
      <c r="D23" s="5">
        <f t="shared" si="3"/>
        <v>665625268</v>
      </c>
      <c r="E23" s="5">
        <v>436865783</v>
      </c>
      <c r="F23" s="5">
        <v>228759485</v>
      </c>
    </row>
    <row r="24" spans="1:7" x14ac:dyDescent="0.25">
      <c r="A24" s="4">
        <f t="shared" si="0"/>
        <v>43013</v>
      </c>
      <c r="B24" s="3">
        <v>29534</v>
      </c>
      <c r="C24" s="3">
        <v>2291724</v>
      </c>
      <c r="D24" s="5">
        <f>SUM(E24:F24)</f>
        <v>711225663</v>
      </c>
      <c r="E24" s="5">
        <v>470369928</v>
      </c>
      <c r="F24" s="5">
        <v>240855735</v>
      </c>
    </row>
    <row r="25" spans="1:7" x14ac:dyDescent="0.25">
      <c r="A25" s="4">
        <f t="shared" si="0"/>
        <v>43014</v>
      </c>
      <c r="B25" s="3">
        <v>25830</v>
      </c>
      <c r="C25" s="3">
        <v>2317554</v>
      </c>
      <c r="D25" s="5">
        <f>SUM(E25:F25)</f>
        <v>711225663</v>
      </c>
      <c r="E25" s="5">
        <v>470369928</v>
      </c>
      <c r="F25" s="5">
        <v>240855735</v>
      </c>
    </row>
    <row r="26" spans="1:7" x14ac:dyDescent="0.25">
      <c r="A26" s="4">
        <f t="shared" si="0"/>
        <v>43015</v>
      </c>
      <c r="B26" s="3">
        <v>21449</v>
      </c>
      <c r="C26" s="3">
        <v>2339003</v>
      </c>
      <c r="D26" s="5">
        <f>SUM(E26:F26)</f>
        <v>720022100</v>
      </c>
      <c r="E26" s="5">
        <v>477815017</v>
      </c>
      <c r="F26" s="5">
        <v>242207083</v>
      </c>
    </row>
    <row r="27" spans="1:7" x14ac:dyDescent="0.25">
      <c r="A27" s="4">
        <f t="shared" si="0"/>
        <v>43016</v>
      </c>
      <c r="B27" s="3">
        <v>16206</v>
      </c>
      <c r="C27" s="3">
        <v>2355209</v>
      </c>
      <c r="D27" s="5">
        <f>SUM(E27:F27)</f>
        <v>720022100</v>
      </c>
      <c r="E27" s="5">
        <v>477815017</v>
      </c>
      <c r="F27" s="5">
        <v>242207083</v>
      </c>
    </row>
    <row r="28" spans="1:7" x14ac:dyDescent="0.25">
      <c r="A28" s="4">
        <f t="shared" si="0"/>
        <v>43017</v>
      </c>
      <c r="B28" s="3">
        <v>25285</v>
      </c>
      <c r="C28" s="3">
        <v>2380494</v>
      </c>
      <c r="D28" s="5">
        <v>739805796</v>
      </c>
      <c r="E28" s="5">
        <v>494352922</v>
      </c>
      <c r="F28" s="5">
        <v>245452873</v>
      </c>
    </row>
    <row r="29" spans="1:7" x14ac:dyDescent="0.25">
      <c r="A29" s="4">
        <f t="shared" si="0"/>
        <v>43018</v>
      </c>
      <c r="B29" s="3">
        <v>16558</v>
      </c>
      <c r="C29" s="3">
        <v>2397052</v>
      </c>
      <c r="D29" s="5">
        <v>739805796</v>
      </c>
      <c r="E29" s="5">
        <v>494352922</v>
      </c>
      <c r="F29" s="5">
        <v>245452873</v>
      </c>
    </row>
    <row r="30" spans="1:7" x14ac:dyDescent="0.25">
      <c r="A30" s="4">
        <f t="shared" si="0"/>
        <v>43019</v>
      </c>
      <c r="B30" s="3">
        <v>25448</v>
      </c>
      <c r="C30" s="3">
        <v>2422500</v>
      </c>
      <c r="D30" s="5">
        <f>SUM(E30:F30)</f>
        <v>759621083</v>
      </c>
      <c r="E30" s="5">
        <v>511023613</v>
      </c>
      <c r="F30" s="5">
        <v>248597470</v>
      </c>
    </row>
    <row r="31" spans="1:7" x14ac:dyDescent="0.25">
      <c r="A31" s="4">
        <f t="shared" si="0"/>
        <v>43020</v>
      </c>
      <c r="B31" s="3">
        <v>24997</v>
      </c>
      <c r="C31" s="3">
        <v>2447497</v>
      </c>
      <c r="D31" s="5">
        <f t="shared" ref="D31:D32" si="4">SUM(E31:F31)</f>
        <v>759621083</v>
      </c>
      <c r="E31" s="5">
        <v>511023613</v>
      </c>
      <c r="F31" s="5">
        <v>248597470</v>
      </c>
      <c r="G31" s="1"/>
    </row>
    <row r="32" spans="1:7" x14ac:dyDescent="0.25">
      <c r="A32" s="4">
        <f t="shared" si="0"/>
        <v>43021</v>
      </c>
      <c r="B32" s="3">
        <v>16063</v>
      </c>
      <c r="C32" s="3">
        <v>2463560</v>
      </c>
      <c r="D32" s="5">
        <f t="shared" si="4"/>
        <v>759621083</v>
      </c>
      <c r="E32" s="5">
        <v>511023613</v>
      </c>
      <c r="F32" s="5">
        <v>248597470</v>
      </c>
    </row>
    <row r="33" spans="1:7" x14ac:dyDescent="0.25">
      <c r="A33" s="4">
        <f t="shared" si="0"/>
        <v>43022</v>
      </c>
      <c r="B33" s="3">
        <v>13113</v>
      </c>
      <c r="C33" s="3">
        <v>2476673</v>
      </c>
      <c r="D33" s="5">
        <f>SUM(E33:F33)</f>
        <v>767012464</v>
      </c>
      <c r="E33" s="5">
        <v>517328161</v>
      </c>
      <c r="F33" s="5">
        <v>249684303</v>
      </c>
      <c r="G33" s="1"/>
    </row>
    <row r="34" spans="1:7" x14ac:dyDescent="0.25">
      <c r="A34" s="4">
        <f t="shared" si="0"/>
        <v>43023</v>
      </c>
      <c r="B34" s="3">
        <v>12043</v>
      </c>
      <c r="C34" s="3">
        <v>2488716</v>
      </c>
      <c r="D34" s="5">
        <f t="shared" ref="D34:D35" si="5">SUM(E34:F34)</f>
        <v>767012464</v>
      </c>
      <c r="E34" s="5">
        <v>517328161</v>
      </c>
      <c r="F34" s="5">
        <v>249684303</v>
      </c>
    </row>
    <row r="35" spans="1:7" x14ac:dyDescent="0.25">
      <c r="A35" s="4">
        <f t="shared" si="0"/>
        <v>43024</v>
      </c>
      <c r="B35" s="3">
        <v>15891</v>
      </c>
      <c r="C35" s="3">
        <v>2504607</v>
      </c>
      <c r="D35" s="5">
        <f t="shared" si="5"/>
        <v>767012464</v>
      </c>
      <c r="E35" s="5">
        <v>517328161</v>
      </c>
      <c r="F35" s="5">
        <v>249684303</v>
      </c>
    </row>
    <row r="36" spans="1:7" x14ac:dyDescent="0.25">
      <c r="A36" s="4">
        <f t="shared" si="0"/>
        <v>43025</v>
      </c>
      <c r="B36" s="3">
        <v>13303</v>
      </c>
      <c r="C36" s="3">
        <v>2517910</v>
      </c>
      <c r="D36" s="5">
        <v>791967326.13</v>
      </c>
      <c r="E36" s="5">
        <v>536648993.56999999</v>
      </c>
      <c r="F36" s="5">
        <v>255318332.56</v>
      </c>
    </row>
    <row r="37" spans="1:7" x14ac:dyDescent="0.25">
      <c r="A37" s="4">
        <f t="shared" si="0"/>
        <v>43026</v>
      </c>
      <c r="B37" s="3">
        <v>13303</v>
      </c>
      <c r="C37" s="3">
        <v>2517910</v>
      </c>
      <c r="D37" s="5">
        <v>791967326.13</v>
      </c>
      <c r="E37" s="5">
        <v>536648993.56999999</v>
      </c>
      <c r="F37" s="5">
        <v>255318332.56</v>
      </c>
    </row>
    <row r="38" spans="1:7" x14ac:dyDescent="0.25">
      <c r="A38" s="4">
        <f t="shared" si="0"/>
        <v>43027</v>
      </c>
      <c r="B38" s="3">
        <v>13303</v>
      </c>
      <c r="C38" s="3">
        <v>2517910</v>
      </c>
      <c r="D38" s="5">
        <v>791967326.13</v>
      </c>
      <c r="E38" s="5">
        <v>536648993.56999999</v>
      </c>
      <c r="F38" s="5">
        <v>255318332.56</v>
      </c>
    </row>
    <row r="39" spans="1:7" x14ac:dyDescent="0.25">
      <c r="A39" s="4">
        <f>A38+1</f>
        <v>43028</v>
      </c>
      <c r="B39" s="3">
        <v>10273</v>
      </c>
      <c r="C39" s="3">
        <v>2528183</v>
      </c>
      <c r="D39" s="5">
        <v>796859890</v>
      </c>
      <c r="E39" s="5">
        <v>540419884.35000002</v>
      </c>
      <c r="F39" s="5">
        <v>256440005.65000001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17" sqref="B17"/>
    </sheetView>
  </sheetViews>
  <sheetFormatPr defaultRowHeight="15" x14ac:dyDescent="0.25"/>
  <cols>
    <col min="1" max="1" width="10.7109375" style="6" bestFit="1" customWidth="1"/>
    <col min="2" max="2" width="12" style="6" customWidth="1"/>
    <col min="3" max="3" width="13.28515625" style="6" customWidth="1"/>
    <col min="4" max="4" width="12.42578125" bestFit="1" customWidth="1"/>
    <col min="5" max="5" width="12.42578125" customWidth="1"/>
    <col min="7" max="7" width="10.7109375" bestFit="1" customWidth="1"/>
    <col min="8" max="8" width="9.85546875" customWidth="1"/>
    <col min="10" max="10" width="10" customWidth="1"/>
    <col min="11" max="11" width="10.28515625" customWidth="1"/>
  </cols>
  <sheetData>
    <row r="1" spans="1:11" ht="45.75" customHeight="1" x14ac:dyDescent="0.25">
      <c r="A1" s="7" t="s">
        <v>0</v>
      </c>
      <c r="B1" s="7" t="s">
        <v>10</v>
      </c>
      <c r="C1" s="7" t="s">
        <v>11</v>
      </c>
      <c r="D1" s="7" t="s">
        <v>9</v>
      </c>
      <c r="E1" s="7"/>
      <c r="G1" s="7" t="s">
        <v>0</v>
      </c>
      <c r="H1" s="7" t="s">
        <v>5</v>
      </c>
      <c r="I1" s="7" t="s">
        <v>3</v>
      </c>
      <c r="J1" s="7" t="s">
        <v>12</v>
      </c>
      <c r="K1" s="7" t="s">
        <v>4</v>
      </c>
    </row>
    <row r="2" spans="1:11" x14ac:dyDescent="0.25">
      <c r="A2" s="4">
        <f t="shared" ref="A2:A7" si="0">A3-1</f>
        <v>42992</v>
      </c>
      <c r="B2" s="8">
        <v>0</v>
      </c>
      <c r="C2" s="8">
        <v>0</v>
      </c>
      <c r="D2" s="8">
        <v>0</v>
      </c>
      <c r="E2" s="6"/>
      <c r="G2" s="4">
        <f>G3-1</f>
        <v>43015</v>
      </c>
      <c r="H2" s="8">
        <v>47</v>
      </c>
      <c r="I2" s="3">
        <v>633</v>
      </c>
      <c r="J2" s="3">
        <v>527</v>
      </c>
      <c r="K2" s="6">
        <v>0</v>
      </c>
    </row>
    <row r="3" spans="1:11" x14ac:dyDescent="0.25">
      <c r="A3" s="4">
        <f t="shared" si="0"/>
        <v>42993</v>
      </c>
      <c r="B3" s="8">
        <v>0</v>
      </c>
      <c r="C3" s="8">
        <v>0</v>
      </c>
      <c r="D3" s="8">
        <v>0</v>
      </c>
      <c r="E3" s="6"/>
      <c r="G3" s="4">
        <f t="shared" ref="G3:G13" si="1">G4-1</f>
        <v>43016</v>
      </c>
      <c r="H3" s="8">
        <v>47</v>
      </c>
      <c r="I3" s="3">
        <v>636</v>
      </c>
      <c r="J3" s="3">
        <v>545</v>
      </c>
      <c r="K3" s="6">
        <v>0</v>
      </c>
    </row>
    <row r="4" spans="1:11" x14ac:dyDescent="0.25">
      <c r="A4" s="4">
        <f t="shared" si="0"/>
        <v>42994</v>
      </c>
      <c r="B4" s="8">
        <v>0</v>
      </c>
      <c r="C4" s="8">
        <v>0</v>
      </c>
      <c r="D4" s="8">
        <v>0</v>
      </c>
      <c r="E4" s="6"/>
      <c r="G4" s="4">
        <f t="shared" si="1"/>
        <v>43017</v>
      </c>
      <c r="H4" s="8">
        <v>47</v>
      </c>
      <c r="I4" s="3">
        <v>649</v>
      </c>
      <c r="J4" s="3">
        <v>546</v>
      </c>
      <c r="K4" s="6">
        <v>0</v>
      </c>
    </row>
    <row r="5" spans="1:11" x14ac:dyDescent="0.25">
      <c r="A5" s="4">
        <f t="shared" si="0"/>
        <v>42995</v>
      </c>
      <c r="B5" s="8">
        <v>0</v>
      </c>
      <c r="C5" s="8">
        <v>0</v>
      </c>
      <c r="D5" s="8">
        <v>0</v>
      </c>
      <c r="E5" s="6"/>
      <c r="G5" s="4">
        <f t="shared" si="1"/>
        <v>43018</v>
      </c>
      <c r="H5" s="8">
        <v>47</v>
      </c>
      <c r="I5" s="3">
        <v>670</v>
      </c>
      <c r="J5" s="3">
        <v>546</v>
      </c>
      <c r="K5" s="6">
        <v>0</v>
      </c>
    </row>
    <row r="6" spans="1:11" x14ac:dyDescent="0.25">
      <c r="A6" s="4">
        <f t="shared" si="0"/>
        <v>42996</v>
      </c>
      <c r="B6" s="8">
        <v>0</v>
      </c>
      <c r="C6" s="8">
        <v>0</v>
      </c>
      <c r="D6" s="8">
        <v>0</v>
      </c>
      <c r="E6" s="6"/>
      <c r="G6" s="4">
        <f t="shared" si="1"/>
        <v>43019</v>
      </c>
      <c r="H6" s="8">
        <v>47</v>
      </c>
      <c r="I6" s="3">
        <v>695</v>
      </c>
      <c r="J6" s="3">
        <v>519</v>
      </c>
      <c r="K6" s="6">
        <v>66</v>
      </c>
    </row>
    <row r="7" spans="1:11" x14ac:dyDescent="0.25">
      <c r="A7" s="4">
        <f t="shared" si="0"/>
        <v>42997</v>
      </c>
      <c r="B7" s="8">
        <v>0</v>
      </c>
      <c r="C7" s="8">
        <v>0</v>
      </c>
      <c r="D7" s="8">
        <v>0</v>
      </c>
      <c r="E7" s="6"/>
      <c r="G7" s="4">
        <f t="shared" si="1"/>
        <v>43020</v>
      </c>
      <c r="H7" s="8">
        <v>55</v>
      </c>
      <c r="I7" s="3">
        <v>708</v>
      </c>
      <c r="J7" s="3">
        <v>538</v>
      </c>
      <c r="K7" s="6">
        <v>66</v>
      </c>
    </row>
    <row r="8" spans="1:11" x14ac:dyDescent="0.25">
      <c r="A8" s="4">
        <f t="shared" ref="A8:A14" si="2">A9-1</f>
        <v>42998</v>
      </c>
      <c r="B8" s="8">
        <v>0</v>
      </c>
      <c r="C8" s="8">
        <v>0</v>
      </c>
      <c r="D8" s="8">
        <v>0</v>
      </c>
      <c r="E8" s="6"/>
      <c r="G8" s="4">
        <f t="shared" si="1"/>
        <v>43021</v>
      </c>
      <c r="H8" s="8">
        <v>55</v>
      </c>
      <c r="I8" s="3">
        <v>724</v>
      </c>
      <c r="J8" s="3">
        <v>554</v>
      </c>
      <c r="K8" s="6">
        <v>66</v>
      </c>
    </row>
    <row r="9" spans="1:11" x14ac:dyDescent="0.25">
      <c r="A9" s="4">
        <f t="shared" si="2"/>
        <v>42999</v>
      </c>
      <c r="B9" s="8">
        <v>0</v>
      </c>
      <c r="C9" s="8">
        <v>0</v>
      </c>
      <c r="D9" s="8">
        <v>0</v>
      </c>
      <c r="E9" s="6"/>
      <c r="G9" s="4">
        <f t="shared" si="1"/>
        <v>43022</v>
      </c>
      <c r="H9" s="8">
        <v>55</v>
      </c>
      <c r="I9" s="3">
        <v>724</v>
      </c>
      <c r="J9" s="3">
        <v>554</v>
      </c>
      <c r="K9" s="6">
        <v>66</v>
      </c>
    </row>
    <row r="10" spans="1:11" x14ac:dyDescent="0.25">
      <c r="A10" s="4">
        <f t="shared" si="2"/>
        <v>43000</v>
      </c>
      <c r="B10" s="8">
        <v>0</v>
      </c>
      <c r="C10" s="8">
        <v>0</v>
      </c>
      <c r="D10" s="8">
        <v>0</v>
      </c>
      <c r="E10" s="6"/>
      <c r="G10" s="4">
        <f t="shared" si="1"/>
        <v>43023</v>
      </c>
      <c r="H10" s="8">
        <v>55</v>
      </c>
      <c r="I10" s="3">
        <v>742</v>
      </c>
      <c r="J10" s="3">
        <v>554</v>
      </c>
      <c r="K10" s="6">
        <v>66</v>
      </c>
    </row>
    <row r="11" spans="1:11" x14ac:dyDescent="0.25">
      <c r="A11" s="4">
        <f t="shared" si="2"/>
        <v>43001</v>
      </c>
      <c r="B11" s="8">
        <v>0</v>
      </c>
      <c r="C11" s="8">
        <v>0</v>
      </c>
      <c r="D11" s="8">
        <v>0</v>
      </c>
      <c r="E11" s="6"/>
      <c r="G11" s="4">
        <f t="shared" si="1"/>
        <v>43024</v>
      </c>
      <c r="H11" s="8">
        <v>55</v>
      </c>
      <c r="I11" s="3">
        <v>749</v>
      </c>
      <c r="J11" s="3">
        <v>509</v>
      </c>
      <c r="K11" s="6">
        <v>453</v>
      </c>
    </row>
    <row r="12" spans="1:11" x14ac:dyDescent="0.25">
      <c r="A12" s="4">
        <f t="shared" si="2"/>
        <v>43002</v>
      </c>
      <c r="B12" s="8">
        <v>0</v>
      </c>
      <c r="C12" s="8">
        <v>0</v>
      </c>
      <c r="D12" s="8">
        <v>0</v>
      </c>
      <c r="E12" s="6"/>
      <c r="G12" s="4">
        <f t="shared" si="1"/>
        <v>43025</v>
      </c>
      <c r="H12" s="8">
        <v>55</v>
      </c>
      <c r="I12" s="3">
        <v>763</v>
      </c>
      <c r="J12" s="3">
        <v>682</v>
      </c>
      <c r="K12" s="6">
        <v>468</v>
      </c>
    </row>
    <row r="13" spans="1:11" x14ac:dyDescent="0.25">
      <c r="A13" s="4">
        <f t="shared" si="2"/>
        <v>43003</v>
      </c>
      <c r="B13" s="8">
        <v>0</v>
      </c>
      <c r="C13" s="8">
        <v>0</v>
      </c>
      <c r="D13" s="8">
        <v>0</v>
      </c>
      <c r="E13" s="6"/>
      <c r="G13" s="4">
        <f t="shared" si="1"/>
        <v>43026</v>
      </c>
      <c r="H13" s="8">
        <v>55</v>
      </c>
      <c r="I13" s="3">
        <v>773</v>
      </c>
      <c r="J13" s="3">
        <v>693</v>
      </c>
      <c r="K13" s="6">
        <v>468</v>
      </c>
    </row>
    <row r="14" spans="1:11" x14ac:dyDescent="0.25">
      <c r="A14" s="4">
        <f t="shared" ref="A14:A15" si="3">A15-1</f>
        <v>43004</v>
      </c>
      <c r="B14" s="8">
        <v>0</v>
      </c>
      <c r="C14" s="8">
        <v>0</v>
      </c>
      <c r="D14" s="8">
        <v>0</v>
      </c>
      <c r="E14" s="6"/>
      <c r="G14" s="4">
        <f>G15-1</f>
        <v>43027</v>
      </c>
      <c r="H14" s="8">
        <v>55</v>
      </c>
      <c r="I14" s="3">
        <v>792</v>
      </c>
      <c r="J14" s="3">
        <v>712</v>
      </c>
      <c r="K14" s="6">
        <v>468</v>
      </c>
    </row>
    <row r="15" spans="1:11" x14ac:dyDescent="0.25">
      <c r="A15" s="4">
        <f t="shared" si="3"/>
        <v>43005</v>
      </c>
      <c r="B15" s="8">
        <v>0</v>
      </c>
      <c r="C15" s="8">
        <v>0</v>
      </c>
      <c r="D15" s="8">
        <v>0</v>
      </c>
      <c r="E15" s="6"/>
      <c r="G15" s="4">
        <v>43028</v>
      </c>
      <c r="H15" s="8">
        <v>55</v>
      </c>
      <c r="I15" s="3">
        <v>816</v>
      </c>
      <c r="J15" s="3">
        <v>724</v>
      </c>
      <c r="K15" s="6">
        <v>468</v>
      </c>
    </row>
    <row r="16" spans="1:11" x14ac:dyDescent="0.25">
      <c r="A16" s="4">
        <f t="shared" ref="A16:A27" si="4">A17-1</f>
        <v>43006</v>
      </c>
      <c r="B16" s="8"/>
      <c r="C16" s="8"/>
      <c r="D16" s="8"/>
      <c r="E16" s="6"/>
    </row>
    <row r="17" spans="1:6" x14ac:dyDescent="0.25">
      <c r="A17" s="4">
        <f t="shared" si="4"/>
        <v>43007</v>
      </c>
      <c r="B17" s="8"/>
      <c r="C17" s="8"/>
      <c r="D17" s="8">
        <v>22</v>
      </c>
      <c r="E17" s="6"/>
    </row>
    <row r="18" spans="1:6" x14ac:dyDescent="0.25">
      <c r="A18" s="4">
        <f t="shared" si="4"/>
        <v>43008</v>
      </c>
      <c r="B18" s="8"/>
      <c r="C18" s="8"/>
      <c r="D18" s="8"/>
      <c r="E18" s="6"/>
    </row>
    <row r="19" spans="1:6" x14ac:dyDescent="0.25">
      <c r="A19" s="4">
        <f t="shared" si="4"/>
        <v>43009</v>
      </c>
      <c r="B19" s="8"/>
      <c r="C19" s="8"/>
      <c r="D19" s="8"/>
      <c r="E19" s="6"/>
    </row>
    <row r="20" spans="1:6" x14ac:dyDescent="0.25">
      <c r="A20" s="4">
        <f t="shared" si="4"/>
        <v>43010</v>
      </c>
      <c r="B20" s="8"/>
      <c r="C20" s="8"/>
      <c r="D20" s="8"/>
      <c r="E20" s="6"/>
    </row>
    <row r="21" spans="1:6" x14ac:dyDescent="0.25">
      <c r="A21" s="4">
        <f t="shared" si="4"/>
        <v>43011</v>
      </c>
      <c r="B21" s="8"/>
      <c r="C21" s="8"/>
      <c r="D21" s="8"/>
      <c r="E21" s="6"/>
    </row>
    <row r="22" spans="1:6" x14ac:dyDescent="0.25">
      <c r="A22" s="4">
        <f t="shared" si="4"/>
        <v>43012</v>
      </c>
      <c r="B22" s="8"/>
      <c r="C22" s="8"/>
      <c r="D22" s="8"/>
      <c r="E22" s="6"/>
    </row>
    <row r="23" spans="1:6" x14ac:dyDescent="0.25">
      <c r="A23" s="4">
        <f>A24-1</f>
        <v>43013</v>
      </c>
      <c r="B23" s="8"/>
      <c r="C23" s="8"/>
      <c r="D23" s="8"/>
      <c r="E23" s="6"/>
    </row>
    <row r="24" spans="1:6" x14ac:dyDescent="0.25">
      <c r="A24" s="4">
        <f>G2-1</f>
        <v>43014</v>
      </c>
      <c r="B24" s="8"/>
      <c r="C24" s="8"/>
      <c r="D24" s="8">
        <v>35</v>
      </c>
      <c r="E24" s="9"/>
      <c r="F24" s="9"/>
    </row>
    <row r="25" spans="1:6" x14ac:dyDescent="0.25">
      <c r="A25" s="4"/>
      <c r="B25" s="8"/>
      <c r="C25" s="8"/>
      <c r="D25" s="8"/>
      <c r="E25" s="8"/>
      <c r="F25" s="8"/>
    </row>
    <row r="26" spans="1:6" ht="45.7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O16" sqref="O16"/>
    </sheetView>
  </sheetViews>
  <sheetFormatPr defaultRowHeight="15" x14ac:dyDescent="0.25"/>
  <cols>
    <col min="1" max="1" width="37.7109375" style="10" customWidth="1"/>
    <col min="2" max="3" width="23.7109375" style="10" customWidth="1"/>
    <col min="4" max="4" width="9.140625" style="10"/>
    <col min="5" max="5" width="18" style="10" customWidth="1"/>
    <col min="6" max="16384" width="9.140625" style="10"/>
  </cols>
  <sheetData>
    <row r="1" spans="1:5" ht="41.25" customHeight="1" x14ac:dyDescent="0.25">
      <c r="A1" s="15"/>
      <c r="B1" s="16" t="s">
        <v>13</v>
      </c>
      <c r="C1" s="16"/>
      <c r="D1" s="16"/>
      <c r="E1" s="17"/>
    </row>
    <row r="2" spans="1:5" x14ac:dyDescent="0.25">
      <c r="A2" s="18"/>
      <c r="B2" s="12" t="s">
        <v>20</v>
      </c>
      <c r="C2" s="12" t="s">
        <v>19</v>
      </c>
      <c r="D2" s="11"/>
      <c r="E2" s="19"/>
    </row>
    <row r="3" spans="1:5" ht="15" customHeight="1" x14ac:dyDescent="0.25">
      <c r="A3" s="20" t="s">
        <v>14</v>
      </c>
      <c r="B3" s="13">
        <v>1494</v>
      </c>
      <c r="C3" s="13">
        <v>25418</v>
      </c>
      <c r="D3" s="11"/>
      <c r="E3" s="19"/>
    </row>
    <row r="4" spans="1:5" ht="15" customHeight="1" x14ac:dyDescent="0.25">
      <c r="A4" s="20" t="s">
        <v>15</v>
      </c>
      <c r="B4" s="13">
        <v>449</v>
      </c>
      <c r="C4" s="13">
        <v>803</v>
      </c>
      <c r="D4" s="11"/>
      <c r="E4" s="19"/>
    </row>
    <row r="5" spans="1:5" ht="15" customHeight="1" x14ac:dyDescent="0.25">
      <c r="A5" s="20" t="s">
        <v>16</v>
      </c>
      <c r="B5" s="13">
        <v>267</v>
      </c>
      <c r="C5" s="13">
        <v>2851</v>
      </c>
      <c r="D5" s="11"/>
      <c r="E5" s="19"/>
    </row>
    <row r="6" spans="1:5" ht="15" customHeight="1" x14ac:dyDescent="0.25">
      <c r="A6" s="20" t="s">
        <v>17</v>
      </c>
      <c r="B6" s="13">
        <v>778</v>
      </c>
      <c r="C6" s="13">
        <v>21764</v>
      </c>
      <c r="D6" s="11"/>
      <c r="E6" s="19"/>
    </row>
    <row r="7" spans="1:5" ht="15" customHeight="1" x14ac:dyDescent="0.25">
      <c r="A7" s="20" t="s">
        <v>18</v>
      </c>
      <c r="B7" s="14">
        <f>(B4+B5)/B3</f>
        <v>0.47925033467202144</v>
      </c>
      <c r="C7" s="14">
        <f>(C4+C5)/C3</f>
        <v>0.14375639310724683</v>
      </c>
      <c r="D7" s="11"/>
      <c r="E7" s="19"/>
    </row>
    <row r="8" spans="1:5" ht="15" customHeight="1" x14ac:dyDescent="0.25">
      <c r="A8" s="21"/>
      <c r="B8" s="11"/>
      <c r="C8" s="11"/>
      <c r="D8" s="11"/>
      <c r="E8" s="19"/>
    </row>
    <row r="9" spans="1:5" ht="15.75" thickBot="1" x14ac:dyDescent="0.3">
      <c r="A9" s="22"/>
      <c r="B9" s="23"/>
      <c r="C9" s="23"/>
      <c r="D9" s="23"/>
      <c r="E9" s="24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Assistance</vt:lpstr>
      <vt:lpstr>Public Assistance</vt:lpstr>
      <vt:lpstr>Flood Insurance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Perkins</dc:creator>
  <cp:lastModifiedBy>Casey Perkins</cp:lastModifiedBy>
  <dcterms:created xsi:type="dcterms:W3CDTF">2017-11-02T21:29:05Z</dcterms:created>
  <dcterms:modified xsi:type="dcterms:W3CDTF">2017-11-03T20:42:20Z</dcterms:modified>
</cp:coreProperties>
</file>